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E:\_TL Docs\02 Operations\2.1 IML\2.1.3 Logframe\"/>
    </mc:Choice>
  </mc:AlternateContent>
  <bookViews>
    <workbookView xWindow="0" yWindow="0" windowWidth="20490" windowHeight="8355"/>
  </bookViews>
  <sheets>
    <sheet name="Logframe" sheetId="1" r:id="rId1"/>
    <sheet name="Conversions" sheetId="2" r:id="rId2"/>
    <sheet name="Cohort Phases 08 June 15" sheetId="6" r:id="rId3"/>
  </sheets>
  <definedNames>
    <definedName name="_ftn1" localSheetId="0">Logframe!#REF!</definedName>
    <definedName name="_ftnref1" localSheetId="0">Logframe!$B$156</definedName>
    <definedName name="_xlnm.Print_Area" localSheetId="0">Logframe!$A$1:$K$196</definedName>
    <definedName name="Z_0103FE6A_D128_4DA5_B12A_4954119736F3_.wvu.PrintArea" localSheetId="0" hidden="1">Logframe!$A$1:$K$198</definedName>
    <definedName name="Z_36E8B7A2_4AA6_45FC_9405_6D7024960791_.wvu.PrintArea" localSheetId="0" hidden="1">Logframe!$A$1:$K$200</definedName>
    <definedName name="Z_6CD84B35_C577_45C0_9B79_F2EDEF647146_.wvu.PrintArea" localSheetId="0" hidden="1">Logframe!$A$1:$K$198</definedName>
    <definedName name="Z_760B1406_00EB_4B33_AACD_C2A773DD9881_.wvu.PrintArea" localSheetId="0" hidden="1">Logframe!$A$1:$K$200</definedName>
    <definedName name="Z_8542C28A_4441_4044_B859_43342C74D349_.wvu.PrintArea" localSheetId="0" hidden="1">Logframe!$A$1:$K$200</definedName>
    <definedName name="Z_AD53D7EF_1D74_4944_8C25_CCACD6B3F87A_.wvu.PrintArea" localSheetId="0" hidden="1">Logframe!$A$1:$K$200</definedName>
    <definedName name="Z_DCA26A04_A9C0_4B80_9C0F_F513587D8AA5_.wvu.PrintArea" localSheetId="0" hidden="1">Logframe!$A$1:$K$200</definedName>
    <definedName name="Z_E99B674E_3D7F_4607_AB4A_E18B019CABB8_.wvu.PrintArea" localSheetId="0" hidden="1">Logframe!$A$1:$K$198</definedName>
  </definedNames>
  <calcPr calcId="152511"/>
  <customWorkbookViews>
    <customWorkbookView name="DELL - Personal View" guid="{760B1406-00EB-4B33-AACD-C2A773DD9881}" mergeInterval="0" personalView="1" maximized="1" xWindow="-8" yWindow="-8" windowWidth="1382" windowHeight="744" activeSheetId="1" showComments="commIndAndComment"/>
    <customWorkbookView name="CLP - Personal View" guid="{DCA26A04-A9C0-4B80-9C0F-F513587D8AA5}" mergeInterval="0" personalView="1" maximized="1" windowWidth="1020" windowHeight="560" activeSheetId="1"/>
    <customWorkbookView name="IML-Manager - Personal View" guid="{6CD84B35-C577-45C0-9B79-F2EDEF647146}" mergeInterval="0" personalView="1" maximized="1" windowWidth="1436" windowHeight="720" activeSheetId="1"/>
    <customWorkbookView name="IML-YP - Personal View" guid="{E99B674E-3D7F-4607-AB4A-E18B019CABB8}" mergeInterval="0" personalView="1" maximized="1" windowWidth="1276" windowHeight="620" activeSheetId="1"/>
    <customWorkbookView name="IML-Data - Personal View" guid="{0103FE6A-D128-4DA5-B12A-4954119736F3}" mergeInterval="0" personalView="1" maximized="1" windowWidth="1276" windowHeight="620" activeSheetId="1"/>
    <customWorkbookView name="Expert - IT - Personal View" guid="{36E8B7A2-4AA6-45FC-9405-6D7024960791}" mergeInterval="0" personalView="1" maximized="1" xWindow="-8" yWindow="-8" windowWidth="1382" windowHeight="744" activeSheetId="1"/>
    <customWorkbookView name="Maksudur Rahman - Personal View" guid="{8542C28A-4441-4044-B859-43342C74D349}" mergeInterval="0" personalView="1" maximized="1" xWindow="-8" yWindow="-8" windowWidth="1382" windowHeight="754" activeSheetId="1"/>
    <customWorkbookView name="Mat Pritchard - Personal View" guid="{AD53D7EF-1D74-4944-8C25-CCACD6B3F87A}" mergeInterval="0" personalView="1" maximized="1" xWindow="-8" yWindow="-8" windowWidth="1382" windowHeight="744" activeSheetId="1"/>
  </customWorkbookViews>
</workbook>
</file>

<file path=xl/calcChain.xml><?xml version="1.0" encoding="utf-8"?>
<calcChain xmlns="http://schemas.openxmlformats.org/spreadsheetml/2006/main">
  <c r="H9" i="6" l="1"/>
  <c r="G8" i="6"/>
  <c r="F8" i="6"/>
  <c r="G7" i="6"/>
  <c r="F7" i="6"/>
  <c r="G6" i="6"/>
  <c r="F6" i="6"/>
  <c r="G5" i="6"/>
  <c r="F5" i="6"/>
  <c r="G4" i="6"/>
  <c r="F4" i="6"/>
  <c r="G3" i="6"/>
  <c r="F3" i="6"/>
  <c r="K7" i="2" l="1"/>
  <c r="F10" i="2"/>
  <c r="F9" i="2"/>
  <c r="K8" i="2"/>
</calcChain>
</file>

<file path=xl/comments1.xml><?xml version="1.0" encoding="utf-8"?>
<comments xmlns="http://schemas.openxmlformats.org/spreadsheetml/2006/main">
  <authors>
    <author>Mat Pritchard</author>
  </authors>
  <commentList>
    <comment ref="G16" authorId="0" shapeId="0">
      <text>
        <r>
          <rPr>
            <b/>
            <sz val="9"/>
            <color indexed="81"/>
            <rFont val="Tahoma"/>
            <family val="2"/>
          </rPr>
          <t>Mat Pritchard:</t>
        </r>
        <r>
          <rPr>
            <sz val="9"/>
            <color indexed="81"/>
            <rFont val="Tahoma"/>
            <family val="2"/>
          </rPr>
          <t xml:space="preserve">
Rates of Graduation per Cohort:
CLP1:   56%
2.1 :       59%
2.2:       66%
2.3:       37%
2.4:          0%
</t>
        </r>
      </text>
    </comment>
    <comment ref="G21" authorId="0" shapeId="0">
      <text>
        <r>
          <rPr>
            <b/>
            <sz val="9"/>
            <color indexed="81"/>
            <rFont val="Tahoma"/>
            <family val="2"/>
          </rPr>
          <t>Mat Pritchard:</t>
        </r>
        <r>
          <rPr>
            <sz val="9"/>
            <color indexed="81"/>
            <rFont val="Tahoma"/>
            <family val="2"/>
          </rPr>
          <t xml:space="preserve">
* Percentage of households 25% or more above the mean </t>
        </r>
        <r>
          <rPr>
            <b/>
            <sz val="9"/>
            <color indexed="81"/>
            <rFont val="Tahoma"/>
            <family val="2"/>
          </rPr>
          <t>income increase baseline</t>
        </r>
        <r>
          <rPr>
            <sz val="9"/>
            <color indexed="81"/>
            <rFont val="Tahoma"/>
            <family val="2"/>
          </rPr>
          <t xml:space="preserve"> by cohort:
CLP1:     60%
2.1:          37%
2.2:         62%                                                                            
* Percentage of households 25% or more above the mean </t>
        </r>
        <r>
          <rPr>
            <b/>
            <sz val="9"/>
            <color indexed="81"/>
            <rFont val="Tahoma"/>
            <family val="2"/>
          </rPr>
          <t>expenditure increase baseline</t>
        </r>
        <r>
          <rPr>
            <sz val="9"/>
            <color indexed="81"/>
            <rFont val="Tahoma"/>
            <family val="2"/>
          </rPr>
          <t xml:space="preserve"> by cohort:
CLP1:     66%
2.1:           54%
2.2:          72%                                     
Percentage of HHs 25% or more above the mean</t>
        </r>
        <r>
          <rPr>
            <b/>
            <sz val="9"/>
            <color indexed="81"/>
            <rFont val="Tahoma"/>
            <family val="2"/>
          </rPr>
          <t xml:space="preserve"> cash savings increase baseline</t>
        </r>
        <r>
          <rPr>
            <sz val="9"/>
            <color indexed="81"/>
            <rFont val="Tahoma"/>
            <family val="2"/>
          </rPr>
          <t xml:space="preserve"> by, by cohort:
CLP1:    53%
2.1:          71%
2.2:         91%
</t>
        </r>
      </text>
    </comment>
    <comment ref="G36" authorId="0" shapeId="0">
      <text>
        <r>
          <rPr>
            <b/>
            <sz val="9"/>
            <color indexed="81"/>
            <rFont val="Tahoma"/>
            <family val="2"/>
          </rPr>
          <t>Mat Pritchard:</t>
        </r>
        <r>
          <rPr>
            <sz val="9"/>
            <color indexed="81"/>
            <rFont val="Tahoma"/>
            <family val="2"/>
          </rPr>
          <t xml:space="preserve">
Households with assets doubled in value by cohort:
CLP1: 
2.1:  
2.2: 
2.3: 
</t>
        </r>
      </text>
    </comment>
  </commentList>
</comments>
</file>

<file path=xl/sharedStrings.xml><?xml version="1.0" encoding="utf-8"?>
<sst xmlns="http://schemas.openxmlformats.org/spreadsheetml/2006/main" count="755" uniqueCount="434">
  <si>
    <t xml:space="preserve">M&amp;E system developed; Comms strategy developed. </t>
  </si>
  <si>
    <t>CLP represented in 4 conferences; IIA completed; Comms strategy complete. 29 Reports published plus eleven briefs</t>
  </si>
  <si>
    <t>CLP represented at 4 conferences. Evidence that M&amp;E feeds into operational improvements (ref self assessment). 47 Reports published plus 13 briefs</t>
  </si>
  <si>
    <t>51,260 CPs enrolled in a SD group.
44,975 CPs are members of a VSL group (95%)</t>
  </si>
  <si>
    <t>Facilitation and provision of public rights, services, and resources on the chars</t>
  </si>
  <si>
    <t>None</t>
  </si>
  <si>
    <t>Number of Village Development Committees (VDC) established and operational</t>
  </si>
  <si>
    <t>182 VDCs formed and operational</t>
  </si>
  <si>
    <t>Internal M&amp;E reports, sector analyses, strategy document</t>
  </si>
  <si>
    <t>Best practice is monitored &amp; communicated at all levels, leading towards improvement in local delivery of national safety net and food security policy to the chars</t>
  </si>
  <si>
    <t>Monitoring, evaluation (M&amp;E) &amp; communication leads to learning and knowledge of best practice amongst all stakeholders</t>
  </si>
  <si>
    <t xml:space="preserve">(A$15,000,000) £9,100,000 equiv. AusAID </t>
  </si>
  <si>
    <t>Number of households raised on plinths 60 cm above highest recorded flood</t>
  </si>
  <si>
    <t>Baseline data collected during socio-economic baseline survey prior to each cohort being enrolled; achievements monitored through monthly progress reporting. Baseline data collected for each cohort. 21% of cohort 2.1 hhs with access to a sanitary latrine; 6% of cohort 2.1 hhs with access to a tube well that has a platform and is on raised plinth)</t>
  </si>
  <si>
    <t>In kind: Rural Development Academy &amp; GoB Director;</t>
  </si>
  <si>
    <t>Baseline data collected during socio-economic baseline survey prior to each cohort being enrolled; achievements monitored through monthly progress reporting (Baseline data collected for each cohort. 84% of cohort 2.1 hhs have a raised plinth of which 57.3% provided by CLP-1)</t>
  </si>
  <si>
    <t xml:space="preserve">Government promotes complementarities amongst different programmes and projects.
National Framework for Safety Nets and Food Security policy in place.
GoB &amp; development partners prioritise implementation of Framework &amp; greater budget allocation to chars development
</t>
  </si>
  <si>
    <t>65 VDCs formed and operational</t>
  </si>
  <si>
    <t>Number of households meeting CLP graduation criteria</t>
  </si>
  <si>
    <t xml:space="preserve">Bangladesh maintains MDG1 as a priority in its overall policy and programming.
Shocks from natural disaster, avian flu and economic crisis are not extreme.
Political stability ensures equal access to law, order and justice for poorest people.
</t>
  </si>
  <si>
    <t>Output Indicator 3.3</t>
  </si>
  <si>
    <t>Linkages to public and private basic services provision</t>
  </si>
  <si>
    <t>0 basic service provider points mapped; 0 CPHHs informed</t>
  </si>
  <si>
    <t>Health facilities, MFI's and education facilities mapped</t>
  </si>
  <si>
    <t>Chars Livelihoods Programme Phase II (CLP-2)
Sector input codes: 70% Rural Development (inc Food Security), 10% Local Government; 10% Social Protection; 10% Climate Change</t>
  </si>
  <si>
    <t>Method piloted</t>
  </si>
  <si>
    <t>Method understood and shared with other EP Programmes</t>
  </si>
  <si>
    <t>PROJECT NAME</t>
  </si>
  <si>
    <t>IMPACT</t>
  </si>
  <si>
    <t>Baseline</t>
  </si>
  <si>
    <t>Milestone 1</t>
  </si>
  <si>
    <t>Milestone 2</t>
  </si>
  <si>
    <t>Planned</t>
  </si>
  <si>
    <t>Achieved</t>
  </si>
  <si>
    <t>Source</t>
  </si>
  <si>
    <t>Assumptions</t>
  </si>
  <si>
    <t>INPUTS (£)</t>
  </si>
  <si>
    <t>DFID (£)</t>
  </si>
  <si>
    <t>Govt (£)</t>
  </si>
  <si>
    <t>Other (£)</t>
  </si>
  <si>
    <t>Total (£)</t>
  </si>
  <si>
    <t>DFID SHARE (%)</t>
  </si>
  <si>
    <t>INPUTS (HR)</t>
  </si>
  <si>
    <t>DFID (FTEs)</t>
  </si>
  <si>
    <t>OUTPUT 1</t>
  </si>
  <si>
    <t>Assumption</t>
  </si>
  <si>
    <t>IMPACT WEIGHTING (%)</t>
  </si>
  <si>
    <t>RISK RATING</t>
  </si>
  <si>
    <t>OUTPUT 2</t>
  </si>
  <si>
    <t>Output Indicator 1.1</t>
  </si>
  <si>
    <t>Output Indicator 1.2</t>
  </si>
  <si>
    <t>Output Indicator 1.3</t>
  </si>
  <si>
    <t>Output Indicator 2.1</t>
  </si>
  <si>
    <t>Output Indicator 2.2</t>
  </si>
  <si>
    <t>Output Indicator 2.3</t>
  </si>
  <si>
    <t>Outcome Indicator 1</t>
  </si>
  <si>
    <t>Outcome Indicator 2</t>
  </si>
  <si>
    <t>Impact Indicator 1</t>
  </si>
  <si>
    <t>Impact Indicator 2</t>
  </si>
  <si>
    <t>Milestone 4</t>
  </si>
  <si>
    <t>Number of persons accessing an improved water source and new/ improved sanitation facilities</t>
  </si>
  <si>
    <t>0 IEP person days</t>
  </si>
  <si>
    <t>OUTPUT 3</t>
  </si>
  <si>
    <t xml:space="preserve">Number of households receiving productive assets </t>
  </si>
  <si>
    <t>0 productive assets transferred</t>
  </si>
  <si>
    <t>Output Indicator 2.4</t>
  </si>
  <si>
    <t>Number of hhs receiving homestead gardening inputs and advice</t>
  </si>
  <si>
    <t>0 households</t>
  </si>
  <si>
    <t>0 VDCs</t>
  </si>
  <si>
    <t>0 CPs enrolled</t>
  </si>
  <si>
    <t>Output Indicator 3.1</t>
  </si>
  <si>
    <t>Output Indicator 3.2</t>
  </si>
  <si>
    <t>Medium</t>
  </si>
  <si>
    <t>OUTPUT 4</t>
  </si>
  <si>
    <t>Output Indicator 4.1</t>
  </si>
  <si>
    <t>Output Indicator 4.2</t>
  </si>
  <si>
    <t>0 adolescent groups; 0 couples receive orientation</t>
  </si>
  <si>
    <t>Internal monitoring reports</t>
  </si>
  <si>
    <t>OUTPUT 5</t>
  </si>
  <si>
    <t>Output Indicator 5.1</t>
  </si>
  <si>
    <t>Output Indicator 5.2</t>
  </si>
  <si>
    <t>Output Indicator 5.3</t>
  </si>
  <si>
    <t>M&amp;E and communication strategy has been developed based on lessons learnt from CLP phase 1</t>
  </si>
  <si>
    <t>0 partnerships</t>
  </si>
  <si>
    <t>0 advocacy activities</t>
  </si>
  <si>
    <t>M&amp;E strategy; Communications strategy; studies published on the CLP website; quarterly progress reports</t>
  </si>
  <si>
    <t>Quarterly/ annual progress reports</t>
  </si>
  <si>
    <t>Advocacy strategy; quarterly/ annual reports; policy briefs</t>
  </si>
  <si>
    <t>Objectives and priorities outlined in inception report</t>
  </si>
  <si>
    <t>Advocacy strategy developed</t>
  </si>
  <si>
    <t>DFID + AusAID (£)</t>
  </si>
  <si>
    <t>0 hhs</t>
  </si>
  <si>
    <t>`</t>
  </si>
  <si>
    <t>Outcome Indicator 4</t>
  </si>
  <si>
    <t xml:space="preserve">Extent of measurable and sustained changes in household income and expenditure </t>
  </si>
  <si>
    <t xml:space="preserve">For cohort 2.1
Tk 21.8 per capita per day income (2010)
Tk 18.3 per capita per day expenditure (2010)
Mean value of cash savings 554 Taka 
</t>
  </si>
  <si>
    <t>Level of measured change in household livelihood assets</t>
  </si>
  <si>
    <t xml:space="preserve">Values to be presented per cohort and for each of the three asset groupings 
Mean value of total assets for cohort 2.1 Taka 2020; productive assets Taka 871 
</t>
  </si>
  <si>
    <t>Halve extreme poverty and reduce hunger in the rural areas of Bangladesh by 2015/16</t>
  </si>
  <si>
    <t>22% (2010)</t>
  </si>
  <si>
    <t xml:space="preserve">BBS : Household Income and Expenditure Surveys : 2010,2015; MDG progress reports </t>
  </si>
  <si>
    <t xml:space="preserve">4,954 hh’s received homestead garden inputs and completed all training </t>
  </si>
  <si>
    <t xml:space="preserve"> 17,313 hh’s received homestead garden inputs and completed all training </t>
  </si>
  <si>
    <t>Achievements monitored through monthly progress reporting</t>
  </si>
  <si>
    <t xml:space="preserve">34,605 CPs are enrolled in a SD group.
74% of these CPs are a member of at least one other group (e.g. VSL)
</t>
  </si>
  <si>
    <t xml:space="preserve">
</t>
  </si>
  <si>
    <t xml:space="preserve">Land owners are willing to contribute soil for plinth raising activities;                                                                                                                            National flood warning system operational.
Improved water and sanitation systems are maintained beyond 18 months of support.
Independent verification of payment, performance, timing, labour standards of seasonal infrastructure and employment schemes contribute to its effective implementation.
</t>
  </si>
  <si>
    <t xml:space="preserve">1. Reduced environmental and economic risks for families and communities </t>
  </si>
  <si>
    <t>0 plinths raised during CLP-2</t>
  </si>
  <si>
    <t>0 latrines, 0 improved water points (tube wells/ platforms) installed during CLP-2</t>
  </si>
  <si>
    <r>
      <t>Number of Infrastructure Employment Project (IEP) person days during the lean season</t>
    </r>
    <r>
      <rPr>
        <i/>
        <sz val="9"/>
        <rFont val="Arial"/>
        <family val="2"/>
      </rPr>
      <t xml:space="preserve"> </t>
    </r>
    <r>
      <rPr>
        <sz val="9"/>
        <rFont val="Arial"/>
        <family val="2"/>
      </rPr>
      <t xml:space="preserve">(September – December) </t>
    </r>
  </si>
  <si>
    <t xml:space="preserve">Improved family assets (physical, productive, political and social) </t>
  </si>
  <si>
    <t>Number of different organisations approached to provide or facilitate public rights, services and resources to chars</t>
  </si>
  <si>
    <t>Outcome Indicator 5</t>
  </si>
  <si>
    <t>Increased access to relevant financial services for households investing in animal health, productivity and production quality</t>
  </si>
  <si>
    <t>Relationships established between business groups, buyers (meat &amp; milk products) and input suppliers</t>
  </si>
  <si>
    <t>Notes:</t>
  </si>
  <si>
    <t>Number of business group members with increased profit from livestock/ livestock products</t>
  </si>
  <si>
    <t xml:space="preserve">47,359 HHs received homestead garden inputs and completed all training </t>
  </si>
  <si>
    <t>299 VDCs formed</t>
  </si>
  <si>
    <t>51,260 CPHHs informed about type &amp; location of basic services and other safety nets</t>
  </si>
  <si>
    <t>Partnerships strategy reviewed &amp; being implemented</t>
  </si>
  <si>
    <t>Milestone 2 January 2013</t>
  </si>
  <si>
    <t>Milestone 3 January 2014</t>
  </si>
  <si>
    <t>Milestone 4 January 2015</t>
  </si>
  <si>
    <t>Milestone 1 January 2013</t>
  </si>
  <si>
    <t>Number of core participants (CPs) ever enrolled in social development (SD) groups</t>
  </si>
  <si>
    <t>Enhanced status of women and girls</t>
  </si>
  <si>
    <t xml:space="preserve">Rise in overall conservatism does not undermine confidence and rights of women and girls.     </t>
  </si>
  <si>
    <t xml:space="preserve">Average profits: Milk Group members (Tk 2,737 per cow per month), Meat Group members (Tk 1,664 per cow per month), Fodder Group members (Tk 1,17 per decimal of land per month).
30% of group members showing a minimum 20% profit increase </t>
  </si>
  <si>
    <t>Improved knowledge among farmers and other market actors within common interest business groups (milk and meat)</t>
  </si>
  <si>
    <t>Baseline survey and report developed
40 business groups formed and 5 char business centres established (Note 3)</t>
  </si>
  <si>
    <t>282 business groups formed and 59 char business centres established
Training begins</t>
  </si>
  <si>
    <t>Group registers show almost 100% of group members participated in meetings. Non members showed interest to join meetings</t>
  </si>
  <si>
    <t>27,450 households with assets doubled  in value benefiting 106,781 people
85% of CPHH receiving a raised plinth continue to reside there
85% of CPHH receiving a sanitary latrine continue to use the latrine</t>
  </si>
  <si>
    <t>* 49.7% underweight (not achieved), 47.6% stunted (achieved); 45.4% anaemic (achieved, October/ November ’12 survey)
                                                  *41.6% with low BMI (October/ November ’12 survey)  (not achieved)                                                                        .                                                                                                                                                                                                                                                        * 58.9% anaemic prevalence (October/ November ’12 survey) (not achieved)
                                                                  * 98.3% of CLP2.1 households consumed 4 or more than 4 food items during the last 7 days (achieved)</t>
  </si>
  <si>
    <t xml:space="preserve">Internal M&amp;E, external surveys.  Dec 2012, Blackie and Alam, "Review of Income and Expenditure among CLP Core Participant Households".  </t>
  </si>
  <si>
    <t>…</t>
  </si>
  <si>
    <t>Number of people per household</t>
  </si>
  <si>
    <t>Percentage male:</t>
  </si>
  <si>
    <t>Percentage female:</t>
  </si>
  <si>
    <t>Add number of households here:</t>
  </si>
  <si>
    <t>Female:</t>
  </si>
  <si>
    <t>People in total:</t>
  </si>
  <si>
    <t>Male:</t>
  </si>
  <si>
    <t>Converter - HH to people and gender balance</t>
  </si>
  <si>
    <t>Internal M&amp;E; external surveys.  Kenward &amp; Alam, "Rates of Graduation", January 2013 (unpublished)</t>
  </si>
  <si>
    <t>* Mean income of households in Cohort 2.1 was Tk. 26pppd at the most recent survey [Dec 2012], 24% higher than the cohort’s original baseline. On average across three cohorts, 53% of HH were above the income increase baseline.                                                                           * For expenditure, across three cohorts, an average of 64% had achieved   a 25% or greater increase above baseline.                                        * For cash savings, across three cohorts, an average of 72% of HHs achieved at or more than a 25% increase above baseline. See attached note for breakdown per cohort.</t>
  </si>
  <si>
    <t>64,560 CPs enrolled in a SD group.
61,670 CPs are members of a VSL group (96%)</t>
  </si>
  <si>
    <t>394 VDCs formed</t>
  </si>
  <si>
    <t xml:space="preserve">50,487 HHs received homestead garden inputs and completed all training </t>
  </si>
  <si>
    <t>Average profits: Milk Group members Tk 598 per cow per month, Meat Group members Tk 1,894 per cow per month, Fodder Group members Tk 75 per decimal of land per month.
2% of milk business group members showing a minimum 20% profit increase, 47% of meat business group members showing a minimum 20% increase, 6% of fodder business group members showing a minimum 20% increase</t>
  </si>
  <si>
    <t>64,560 CPHHs informed about type and location of basic services and other safety nets</t>
  </si>
  <si>
    <t>CLP represented at 9 conferences. Evidence that M&amp;E fed into at least three (3) areas of operational improvements (ref self assessment). 57 Reports published plus 20 briefs.</t>
  </si>
  <si>
    <t>11 organisations approached.</t>
  </si>
  <si>
    <t>45% of CBC members attended average 1 meeting per month in 2013 since joining. CBC members attended average of 77% of meetings held; 957 linkage meetings carried out between business groups and buyers</t>
  </si>
  <si>
    <t>BRAC is providing health services in 232 villages of 56 unions.  A total of 44 former CLP education centers are being operated by NGOs (one by the community) in 8 unions. In 3 unions all the educational services (20) are taken over by the NGOs and in 5 unions (24 out of 67) partially. Discussion underway with the corporate responsibility fund of Tesco PLC for funding for another 15 learning centres.  Eight IMOs are now implementing the Land Tenure Project. 146 households received land title as of January 2014 and cases of another 60 are in the final stage. 900 applications are at the Upazila level.</t>
  </si>
  <si>
    <t>312 business groups and 65 char business centres established</t>
  </si>
  <si>
    <t>Target January 2016</t>
  </si>
  <si>
    <t>Milestone 1, June 2014</t>
  </si>
  <si>
    <t>66% of targeted lactating mothers practicing EBF.</t>
  </si>
  <si>
    <t>Independent Impact Evaluation</t>
  </si>
  <si>
    <t>% of targeted children (7-24m) consuming MNPs</t>
  </si>
  <si>
    <t>73% of targeted children consuming MNPs</t>
  </si>
  <si>
    <t>77.39% (Quarterly Target 2326 &amp; achieved 1800)</t>
  </si>
  <si>
    <t>MPR January 2014</t>
  </si>
  <si>
    <t>0% (Not Started yet)</t>
  </si>
  <si>
    <t>77.57% PW, 78.5% Breastfeeding women and 91.33% adolescent girls consumed IFA</t>
  </si>
  <si>
    <t>15% (cross cutting)</t>
  </si>
  <si>
    <t>Output 6</t>
  </si>
  <si>
    <t>Output 6.1</t>
  </si>
  <si>
    <t>Output 6.2</t>
  </si>
  <si>
    <t>Output 6.3</t>
  </si>
  <si>
    <t>Output 6.4</t>
  </si>
  <si>
    <t>OUTCOME 6</t>
  </si>
  <si>
    <t>OUTCOME 2</t>
  </si>
  <si>
    <t>OUTCOME 3</t>
  </si>
  <si>
    <t>[66%] of targeted lactating mothers receive counselling on EBF.</t>
  </si>
  <si>
    <t>% of targeted children (7-24m) receive MNPs</t>
  </si>
  <si>
    <t>[73%] of targeted children receive MNPs</t>
  </si>
  <si>
    <t>% of targeted lactating mothers of infants 0 - 6 months practicing exclusive breastfeeding (as per WHO definition).</t>
  </si>
  <si>
    <t>Percentage of CLP CPs that report being ‘empowered’ using the Women’s Empowerment Scorecard.  (See Note 7)</t>
  </si>
  <si>
    <t>7) (a) This indicator was modified in June 2014.  The original indicator is documented in the Logframe Narrative. (b) For completing cohorts, data is to be collected within plus or minus three months of their completion date. For cohorts still under implementation, data will be collected as close to January as possible.</t>
  </si>
  <si>
    <t>23% of targeted lactating mothers receive training on ACF.</t>
  </si>
  <si>
    <t>% of targeted mothers and adolescent girls receive iron and folic acid (IFA)</t>
  </si>
  <si>
    <t>73% of targeted mothers and adolescent girls receive iron and folic acid (IFA)</t>
  </si>
  <si>
    <t>Achievements monitoring through monthly progress reporting</t>
  </si>
  <si>
    <t>% of targeted lactating mothers of infants 0 - 6 months receive counselling on exclusive breastfeeding (as per WHO definition).</t>
  </si>
  <si>
    <t>Improved nutrition practices among targeted mothers and adolescent girls</t>
  </si>
  <si>
    <t>% of targeted lactating mothers of children 7-23 receive training on appropriate complementary feeding.</t>
  </si>
  <si>
    <t>OUTCOME 1</t>
  </si>
  <si>
    <t>Outcome Indicator 3.1</t>
  </si>
  <si>
    <t>Outcome Indicator 3.2</t>
  </si>
  <si>
    <t>Outcome Indicator 6</t>
  </si>
  <si>
    <t>OUTCOME 5</t>
  </si>
  <si>
    <t>IMPACT WEIGHTING: 
10 %</t>
  </si>
  <si>
    <t>Milestone 2 January 2014</t>
  </si>
  <si>
    <t>Milestone 3 January 2015</t>
  </si>
  <si>
    <t>Milestone 1, January 2014</t>
  </si>
  <si>
    <t>Milestone 2, January  2015</t>
  </si>
  <si>
    <t>Average profits: Milk Producers (Tk 698 per cow per month), Meat Producers (Tk 1,387 per cow per month), Fodder Producers (Tk 97.2 per decimal of land per month)</t>
  </si>
  <si>
    <t>Output Indicator 5.4</t>
  </si>
  <si>
    <t>10% increase in proportion of CPs completing CLP cycle reporting selected household decisions are made jointly (Note 7)</t>
  </si>
  <si>
    <t>10% increase in proportion of CPs completing CLP cycle reporting selected household decisions are made jointly.</t>
  </si>
  <si>
    <t>8) The number of 'Expected' participants is worked out based on national averages.  The Actual Targeted participants will replace this value once fieldwork confirms the actual numbers.</t>
  </si>
  <si>
    <t>Milestone 2, January 2015</t>
  </si>
  <si>
    <t>69.61% (Quarterly Target 6,773 &amp; achieved 4,715)</t>
  </si>
  <si>
    <t xml:space="preserve">In just over one year, 66.4% from the previous year’s control group (cohort 2.4), are able to influence household decision making in over half (5 out of the 9) of the decision making areas (10,865 of 16,363), with 83.6% overall reporting some level of joint decision making. Figures for CLP-1 have increased from 75% last year to 90% in households reporting some level of joint decision making. Cohort 2.3, now removed from CLP support, reported 91.2% making joint decisions (15,901 of 17,435). </t>
  </si>
  <si>
    <t>80% of targeted lactating mothers practicing EBF (2,599 targeted mothers practicing out of 3,249).</t>
  </si>
  <si>
    <t>85% of targeted lactating mothers practicing EBF (3,757 of 4,420).</t>
  </si>
  <si>
    <t xml:space="preserve">Milestone 3 Target
January 2016 </t>
  </si>
  <si>
    <t>Milestone 1 January 2014</t>
  </si>
  <si>
    <t>80% of targeted children consuming MNPs (6,623 of 8,279)</t>
  </si>
  <si>
    <t>85% of targeted children consuming MNPs (9,481 of 11,154)</t>
  </si>
  <si>
    <t>77.39% (Quarterly Target 2,326 &amp; achieved 1,800)</t>
  </si>
  <si>
    <t>For detailed explanatory notes on the indicators and milestones shown here, please see the latest version of the Logframe Narrative.</t>
  </si>
  <si>
    <t>Zero.</t>
  </si>
  <si>
    <t>OUTCOME 4</t>
  </si>
  <si>
    <r>
      <rPr>
        <b/>
        <sz val="9"/>
        <rFont val="Arial"/>
        <family val="2"/>
      </rPr>
      <t>Average profits: Milk</t>
    </r>
    <r>
      <rPr>
        <sz val="9"/>
        <rFont val="Arial"/>
        <family val="2"/>
      </rPr>
      <t xml:space="preserve"> Group members Tk 942 per cow per month), </t>
    </r>
    <r>
      <rPr>
        <b/>
        <sz val="9"/>
        <rFont val="Arial"/>
        <family val="2"/>
      </rPr>
      <t>Meat</t>
    </r>
    <r>
      <rPr>
        <sz val="9"/>
        <rFont val="Arial"/>
        <family val="2"/>
      </rPr>
      <t xml:space="preserve"> Group members (Tk 1,872 per cow per month)
Of a total of 8,066 BG members, </t>
    </r>
    <r>
      <rPr>
        <b/>
        <sz val="9"/>
        <rFont val="Arial"/>
        <family val="2"/>
      </rPr>
      <t>1,802</t>
    </r>
    <r>
      <rPr>
        <sz val="9"/>
        <rFont val="Arial"/>
        <family val="2"/>
      </rPr>
      <t xml:space="preserve"> (22.3%) will achieve a profit increase percentage appropriate for the BG area (average of 28.3% increase over baseline, varying by BG area; see Logframe Narrative for details).</t>
    </r>
  </si>
  <si>
    <r>
      <t xml:space="preserve">Average profits: </t>
    </r>
    <r>
      <rPr>
        <b/>
        <sz val="9"/>
        <rFont val="Arial"/>
        <family val="2"/>
      </rPr>
      <t>Milk</t>
    </r>
    <r>
      <rPr>
        <sz val="9"/>
        <rFont val="Arial"/>
        <family val="2"/>
      </rPr>
      <t xml:space="preserve"> Group members (Tk 1,047 per cow per month), </t>
    </r>
    <r>
      <rPr>
        <b/>
        <sz val="9"/>
        <rFont val="Arial"/>
        <family val="2"/>
      </rPr>
      <t>Meat</t>
    </r>
    <r>
      <rPr>
        <sz val="9"/>
        <rFont val="Arial"/>
        <family val="2"/>
      </rPr>
      <t xml:space="preserve"> Group members (Tk 2,081 per cow per month)
Of a total of 8,066 BG members,</t>
    </r>
    <r>
      <rPr>
        <b/>
        <sz val="9"/>
        <rFont val="Arial"/>
        <family val="2"/>
      </rPr>
      <t xml:space="preserve"> 2,523 </t>
    </r>
    <r>
      <rPr>
        <sz val="9"/>
        <rFont val="Arial"/>
        <family val="2"/>
      </rPr>
      <t>(30.7%) will achieve a profit increase percentage appropriate for the BG area (average of 36.7% increase over baseline, varying by BG area, see Logframe Narrative for details).</t>
    </r>
  </si>
  <si>
    <r>
      <t xml:space="preserve">Milk: </t>
    </r>
    <r>
      <rPr>
        <sz val="9"/>
        <rFont val="Arial"/>
        <family val="2"/>
      </rPr>
      <t xml:space="preserve">2,434 BG participants trained. </t>
    </r>
    <r>
      <rPr>
        <b/>
        <sz val="9"/>
        <rFont val="Arial"/>
        <family val="2"/>
      </rPr>
      <t xml:space="preserve"> 
Meat: </t>
    </r>
    <r>
      <rPr>
        <sz val="9"/>
        <rFont val="Arial"/>
        <family val="2"/>
      </rPr>
      <t>2,122 BG participants trained.</t>
    </r>
    <r>
      <rPr>
        <b/>
        <sz val="9"/>
        <rFont val="Arial"/>
        <family val="2"/>
      </rPr>
      <t xml:space="preserve">
Fodder: </t>
    </r>
    <r>
      <rPr>
        <sz val="9"/>
        <rFont val="Arial"/>
        <family val="2"/>
      </rPr>
      <t>1,898 BG participants trained.</t>
    </r>
    <r>
      <rPr>
        <b/>
        <sz val="9"/>
        <rFont val="Arial"/>
        <family val="2"/>
      </rPr>
      <t xml:space="preserve">
</t>
    </r>
  </si>
  <si>
    <r>
      <rPr>
        <b/>
        <sz val="9"/>
        <rFont val="Arial"/>
        <family val="2"/>
      </rPr>
      <t>Milk</t>
    </r>
    <r>
      <rPr>
        <sz val="9"/>
        <rFont val="Arial"/>
        <family val="2"/>
      </rPr>
      <t xml:space="preserve">- 2,434 BG participants received refresher training           </t>
    </r>
    <r>
      <rPr>
        <b/>
        <sz val="9"/>
        <rFont val="Arial"/>
        <family val="2"/>
      </rPr>
      <t>Meat</t>
    </r>
    <r>
      <rPr>
        <sz val="9"/>
        <rFont val="Arial"/>
        <family val="2"/>
      </rPr>
      <t xml:space="preserve">- 2,122 BG participants received refresher training  </t>
    </r>
    <r>
      <rPr>
        <b/>
        <sz val="9"/>
        <rFont val="Arial"/>
        <family val="2"/>
      </rPr>
      <t>Fodder</t>
    </r>
    <r>
      <rPr>
        <sz val="9"/>
        <rFont val="Arial"/>
        <family val="2"/>
      </rPr>
      <t xml:space="preserve">- 1,898 BG participants received refresher training.          </t>
    </r>
  </si>
  <si>
    <t>Number of targeted girls and boys trained.</t>
  </si>
  <si>
    <t>Zero</t>
  </si>
  <si>
    <t>Number of CPHHs</t>
  </si>
  <si>
    <t>Calc of 85%</t>
  </si>
  <si>
    <t>At least 74% of Cohort 2.4 (12,069 of 16,309 CPHHs) and Cohort 2.5 CPs (10,048 of 13,579) report being empowered, for a total of 22,117 out of 29,888 participants.</t>
  </si>
  <si>
    <t>90 business groups formed and 30 char business centres established
900 HH completed enhanced training &amp; eight service providers received addiitonal training</t>
  </si>
  <si>
    <t>89 beef-producing HH took loans from ULC</t>
  </si>
  <si>
    <t>4) 'Service providers' include ‘goalas’ or milk collectors, livestock services providers, fodder sellers, artificial insemination technicians, dry feed sellers</t>
  </si>
  <si>
    <t>5) Attendance levels are expected to reduce over time, based on experience e.g. VSL. That said, actual numbers of participants is increasing over time (indicator 3.1)</t>
  </si>
  <si>
    <t>6) Meeting on a 'regular basis' is defined as meeting 12 times per year</t>
  </si>
  <si>
    <t xml:space="preserve">2) The CLP's end objective is to include current and past extreme poor hhs in market development activities, that said the Programme is not obliging hhs to participate nor is it refusing hhs to participate. </t>
  </si>
  <si>
    <t>3) For a business group to count as 'formed', potential members must register interest and pass entry criteria, the list of members must be finalised and the committee roles assigned. For a char business centre to count as 'established', the committee roles must be assigned.</t>
  </si>
  <si>
    <t>CLP represented at 3 regional or national conferences. A total of 10 evidence-based studies on the website. Independent Impact Assessment (IIA) of CLP-1 provides lessons to GoB &amp; partners on what works and does not work 
Communications strategy established.</t>
  </si>
  <si>
    <t>CLP represented at 5 regional or national conferences. A total of 15 evidence-based studies on the website.
Evidence that M&amp;E feeds into operational improvement.</t>
  </si>
  <si>
    <t>BRAC agreed to provide health in 5 northern districts. GoB agreed 7 learning centres on chars; 3 IMOs secure funding to continue running CLP education facilities. Pilot project for khas land distribution underway in two unions.</t>
  </si>
  <si>
    <t xml:space="preserve">For those who have completed the 18 months asset cycle, mean per capita income, expenditure and cash savings  increased by 25% above baseline in real terms for 85% of targeted core households
</t>
  </si>
  <si>
    <t xml:space="preserve">For those who received assets 36 months previously, mean household per capita income,  expenditure and  cash savings increase by 50% (in real terms) for 85 % of targeted core households
</t>
  </si>
  <si>
    <t>Milestone 2 January 2015</t>
  </si>
  <si>
    <t>Milestone 3 January 2013</t>
  </si>
  <si>
    <t>Milestone 5 January 2015</t>
  </si>
  <si>
    <t>Milestone 4 January 2014</t>
  </si>
  <si>
    <t>Milestone 1 January 2011</t>
  </si>
  <si>
    <t>Milestone 2 January 2012</t>
  </si>
  <si>
    <t>12,800  CPs are enrolled in a SD group
35% of these CPs are a member of at least one other group (e.g. Village Savings and Loans group [VSL])</t>
  </si>
  <si>
    <t>34,000 CPs are enrolled in a SD group
70% of these CPs are a member of at least one other group (e.g. VSL)</t>
  </si>
  <si>
    <t>47,455  CPs are enrolled in a SD group
85% of these CPs are a member of at least one other group (e.g. VSL)</t>
  </si>
  <si>
    <t xml:space="preserve"> 12,847  CPs  enrolled in a SD group.
41% of these CPs are a member of at least one other group (e.g. VSL)</t>
  </si>
  <si>
    <t>Robust M&amp;E (Output 5) ensures “musclemen” do not undermine poor people’s control of their productive assets on chars.
Size and quality of 18 month asset &amp; cash transfer is sufficient to provide a sustained uplift in incomes and assets beyond graduation from programme.</t>
  </si>
  <si>
    <t xml:space="preserve">5,000 hh’s received homestead garden inputs and complete all training </t>
  </si>
  <si>
    <t xml:space="preserve">17,000 hh’s received homestead garden inputs and complete all training </t>
  </si>
  <si>
    <t xml:space="preserve">33,000 hh’s received homestead garden inputs and complete all training </t>
  </si>
  <si>
    <t>275 VDCs formed and operational</t>
  </si>
  <si>
    <t>180 VDCs formed and operational</t>
  </si>
  <si>
    <t>12,800 CPHHs informed about type &amp; location of basic services and other safety nets</t>
  </si>
  <si>
    <t xml:space="preserve">Existing basic service provider institutions and points mapped on islands and mainland, potentially accessible by chars dwellers </t>
  </si>
  <si>
    <t>47,455 CPHHs informed about type &amp; location of basic services and other safety nets</t>
  </si>
  <si>
    <t>Monitoring methodology piloted</t>
  </si>
  <si>
    <t>Programme team and implementing organisations understand and effectively use new methodology to establish baseline and subsequent monitoring</t>
  </si>
  <si>
    <t>For cohort 2.2, joint decisions made on use of contraceptives (69%), the use of savings (51%), buying clothes (32%) and marriage age of children (53%)
61% CPs are confident to travel outside village alone</t>
  </si>
  <si>
    <t xml:space="preserve">M&amp;E system of all cohorts from entry &amp; beyond in place; M&amp;E leads to continuous performance improvement.
</t>
  </si>
  <si>
    <t>Objectives and priorities for future partnerships developed</t>
  </si>
  <si>
    <t xml:space="preserve">Two partnerships operational </t>
  </si>
  <si>
    <t xml:space="preserve">Partnerships established with SDC &amp; BRAC </t>
  </si>
  <si>
    <t>Partnerships strategy reviewed and approved</t>
  </si>
  <si>
    <t>Objectives and priorities for future areas of influence developed</t>
  </si>
  <si>
    <t>Advocacy strategy developed which clearly defines advocacy priorities, stakeholders, and processes for achieving strategy objectives e.g. think tanks, info requirements, policy briefs etc</t>
  </si>
  <si>
    <t>Providers committed to take over CLP health services in 2 Unions</t>
  </si>
  <si>
    <t>Providers committed to take over CLP educational services in 3 unions</t>
  </si>
  <si>
    <t xml:space="preserve">Khas-land ownership pilot-project completed in 2 unions </t>
  </si>
  <si>
    <t xml:space="preserve">Target
January 2016 </t>
  </si>
  <si>
    <t>Target
January 2016</t>
  </si>
  <si>
    <t>Target
2016</t>
  </si>
  <si>
    <t>Milestone 1
2015</t>
  </si>
  <si>
    <t>Extreme Poverty Rate-Rural (Lower Poverty Line)</t>
  </si>
  <si>
    <t>Baseline established
20 HH in business groups have loans for livestock production</t>
  </si>
  <si>
    <t>100% of participants of business groups and livestock centres meet on a regular basis</t>
  </si>
  <si>
    <t>Baseline survey and report developed</t>
  </si>
  <si>
    <t xml:space="preserve">Baseline survey and report developed: McIntosh, et al (April 2013) Market Development Project: Findings from the Producer and Service Provider Baseline Surveys. Final version.
</t>
  </si>
  <si>
    <t>At baseline only two HH had taken loans from a formal institution for milk, meat or fodder production</t>
  </si>
  <si>
    <t>95% of targeted (4,230 out of 4,453 expected participants) lactating mothers receive counselling on EBF.</t>
  </si>
  <si>
    <t>95% of targeted (10,930 out of 11,506) lactating mothers receive training on ACF.</t>
  </si>
  <si>
    <t>95% of targeted (10,931 out of 11,506) children receive MNPs</t>
  </si>
  <si>
    <t>95% of targeted (24,838 out of 26,145)mothers and adolescent girls receive iron and folic acid (IFA)</t>
  </si>
  <si>
    <r>
      <rPr>
        <b/>
        <sz val="9"/>
        <rFont val="Arial"/>
        <family val="2"/>
      </rPr>
      <t>Target:</t>
    </r>
    <r>
      <rPr>
        <sz val="9"/>
        <rFont val="Arial"/>
        <family val="2"/>
      </rPr>
      <t xml:space="preserve"> 160 of 200 girls and boys trained. 
</t>
    </r>
    <r>
      <rPr>
        <b/>
        <sz val="9"/>
        <rFont val="Arial"/>
        <family val="2"/>
      </rPr>
      <t xml:space="preserve">Annual Target (Feb '14 - Jan '15): </t>
    </r>
    <r>
      <rPr>
        <sz val="9"/>
        <rFont val="Arial"/>
        <family val="2"/>
      </rPr>
      <t xml:space="preserve">
160 of 200 girls and boys trained</t>
    </r>
  </si>
  <si>
    <r>
      <rPr>
        <b/>
        <sz val="9"/>
        <rFont val="Arial"/>
        <family val="2"/>
      </rPr>
      <t>Cumulative target:</t>
    </r>
    <r>
      <rPr>
        <sz val="9"/>
        <rFont val="Arial"/>
        <family val="2"/>
      </rPr>
      <t xml:space="preserve"> 240 of 300 girls and boys trained.
</t>
    </r>
    <r>
      <rPr>
        <b/>
        <sz val="9"/>
        <rFont val="Arial"/>
        <family val="2"/>
      </rPr>
      <t xml:space="preserve">
Annual target (Feb '15 - Jan '16):</t>
    </r>
    <r>
      <rPr>
        <sz val="9"/>
        <rFont val="Arial"/>
        <family val="2"/>
      </rPr>
      <t xml:space="preserve"> 
80 of 100 boys and girls trained.</t>
    </r>
  </si>
  <si>
    <t xml:space="preserve">567 adolescent groups (5,121 boys and 5,085 girls) have been formed; 11,708 couples have received orientation
</t>
  </si>
  <si>
    <t xml:space="preserve">130 adolescent groups (1,242 boys and  1,242 girls) have been formed; 1,877 couples have received orientation </t>
  </si>
  <si>
    <t>340 adolescent groups (3,060 boys and 3,060 girls) have been formed; 6,300 couples have received orientation</t>
  </si>
  <si>
    <t xml:space="preserve">138 adolescent groups (1,242 boys and 1,242 girls) formed; 1,877 couples received orientation </t>
  </si>
  <si>
    <t xml:space="preserve">347 adolescent groups (3,132 boys  and 3,114 girls) formed; 6,338 couples received orientation </t>
  </si>
  <si>
    <t>487 households in business groups have loans for milk, meat or fodder production</t>
  </si>
  <si>
    <t>591 adolescent groups formed (comprising 298 boys groups [5,960 members] and 293 feboys groups [5,860 members]). 24085 couples receive orientation.</t>
  </si>
  <si>
    <t>779 adolescent groups formed (comprising 391 boys groups [7,612 members] and 388 feboys groups [7,497 members]). 41,511 couples receive orientation.</t>
  </si>
  <si>
    <t>CLP annual surveys</t>
  </si>
  <si>
    <t>Improve the livelihoods, incomes and food security  of at least 1 million extremely poor and vulnerable women and girls,  men and boys living on remote isolated riverine char islands of North Western Bangladesh</t>
  </si>
  <si>
    <t>Data collected in July 2012 shows that 23% of women and girls from the control group are able to influence household decision making. Corresponding figure for women and girls who participated in CLP-1 is 75%, while the figure for women and girls in cohort 2.3 (at the time of the survey had been participating in the programme for around 8 months) was also 75% (13,076 participants out of 17,435).</t>
  </si>
  <si>
    <t xml:space="preserve">4,200 households on raised plinths, benefiting 16,338 people (8,164 men and boys / 8,174 women and girls) 
</t>
  </si>
  <si>
    <t xml:space="preserve">16,000 households on raised plinths, benefiting 62,240 people (31,101 men and boys / 31,139 women and girls)
</t>
  </si>
  <si>
    <t xml:space="preserve">28,000 households on raised plinths, benefiting 108,920 people (54,427 men and boys / 54,493 women and girls)
</t>
  </si>
  <si>
    <t>4,213 households raised benefiting 16,389 people (8,189 men and boys / 8,200 women and girls)</t>
  </si>
  <si>
    <t xml:space="preserve">16,708 households raised benefiting 64,994 people (32,478 men and boys / 32,516 women and girls)
</t>
  </si>
  <si>
    <t>32,030 households raised benefiting 124,597 people (62,336 women and girls / 62,261 men and boys)</t>
  </si>
  <si>
    <t>48,284 households raised benefiting 187,825 people (93,969 women and girls / 93,856 men and boys)</t>
  </si>
  <si>
    <t xml:space="preserve">14,000  hhs with access to a sanitary latrine  benefiting 54,460 people (27,214 men and boys / 27,246 women and girls)
7,500  hhs with access to an improved water source  benefiting 29,174 people  (14,578 men and boys / 14,596 women and girls)
</t>
  </si>
  <si>
    <t>Latrine: 3,526 (benefiting 13,716 people, 6,854 men and boys / 6,862 women and girls), TW: 0, Platform: 0</t>
  </si>
  <si>
    <t xml:space="preserve">Latrine: 14,582 benefiting 56,724 people (28,345 men and boys / 28,379 women and girls) TW: 227, Platform: 1,560 benefiting 32,560 people (16,270 men and boys / 16,290 women and girls) 
</t>
  </si>
  <si>
    <t>Latrine: 39,826 (benefiting 154,923 people; 77,508 women and girls, 77,415 men and boys)
Improved water source: 22,652 benefiting 88,117 people (44,085 women and girls, 44,032 men and boys)</t>
  </si>
  <si>
    <t>Latrine: 84,484 (benefiting  328,641 people; 1,64,417 women and girls, 1,64,224 men and boys)
Improved water source: 49,376 benefiting 192,075 people (96,095 women and girls, 96,080 men and boys)</t>
  </si>
  <si>
    <t xml:space="preserve">490,000 person days of IEP worked and 16200 persons employed (at least 15% for women and girls)
</t>
  </si>
  <si>
    <t xml:space="preserve">840,000 person days of IEP worked and 34,950 persons employed (at least 15% for women and girls)
</t>
  </si>
  <si>
    <t xml:space="preserve">1,000,000 person days of IEP worked and 50,950 persons employed (at least 15% for women and girls)
</t>
  </si>
  <si>
    <t>288,052 equivalent p/days and 10,900 persons employed (25% for women and girls)</t>
  </si>
  <si>
    <t xml:space="preserve">721,564 equivalent p/days and 24,414 persons employed (20% for women and girls) 
</t>
  </si>
  <si>
    <t xml:space="preserve">1,135,688 equivalent p/days and 38,422 persons employed (20% for women and girls) 
</t>
  </si>
  <si>
    <t xml:space="preserve">1,439,548 equivalent p/days and 48,178 persons employed (16% for women and girls) 
</t>
  </si>
  <si>
    <t>11,979 IGAs transferred benefiting 46,598 people (23, 313 women and girls / 23,285 Men and boys)</t>
  </si>
  <si>
    <t>23,723 IGAs transferred benefiting 92,283 people (46,169 women and girls / 46,114 Men and boys)</t>
  </si>
  <si>
    <t>40,825 CPHHs receiving IGA  benefiting 158,809 people. (79,452 women and girls / 79,357 Men and boys)</t>
  </si>
  <si>
    <t>57,209 CPHHs receiving IGA  benefiting 222,543 people. (111,338 women and girls / 111,205 Men and boys)</t>
  </si>
  <si>
    <t>Number of adolescent groups (boys and girls) and couples oriented on issues such as violence against womens and girls and other illegal practices (dowry &amp; early marriage)</t>
  </si>
  <si>
    <t>Level of food security, including nutrition, particularly for women and girls and under five (U5) children</t>
  </si>
  <si>
    <t xml:space="preserve">Cohort 2.1 children (boys/girls):
45.8% U5s underweight, 53.4% stunted; 52% anaemic;
Cohort 2.1 non pregnant women and girls aged 15-49 years:
40.3% women and girls under 18.5 
Body Mass Index (BMI), mean BMI 19.1 (2010); 52 % anaemic
Cohort 2.1: % of households consuming 4+ food groups during last 7 days = 94%
</t>
  </si>
  <si>
    <t>* 43.8% of cohort 2.1 children U5 are underweight, 52.4% stunted, 51% anaemic.
* 39.3% of cohort 2.1 non pregnant women and girls aged 15-49 with low BMI
* 51% of cohort 2.1 non pregnant women and girls aged 15-49 anaemic 
* Percentage of cohort 2.1 households consuming 4+ food groups during last 7 days
These rates of change across milestones apply to all cohorts</t>
  </si>
  <si>
    <t xml:space="preserve">40.8% of cohort 2.1 children U5 are underweight, 50.9% stunted, 48.5% anaemic.
37.8% of cohort 2.1 non pregnant women and girls aged 15-49 with low BMI
49.8% of cohort 2.1 non pregnant women and girls aged 15-49 anaemic 
Percentage of cohort 2.1 households consuming 5+ food groups during last 7 days
</t>
  </si>
  <si>
    <t xml:space="preserve">39.8% of cohort 2.1 children U5 are underweight, 50.4% stunted, 48% anaemic.
37.3% of cohort 2.1 non pregnant women and girls aged 15-49 with low BMI
49.3% of cohort 2.1 non pregnant women and girls aged 15-49 anaemic 
% of cohort 2.1 households consuming 5+ food groups during last 7 days 
</t>
  </si>
  <si>
    <t>3,520 hhs with access to a sanitary latrine  benefiting 13,693 people (6,842 men and boys/ 6,851 women and girls)</t>
  </si>
  <si>
    <t xml:space="preserve">28,000  hhs with access to a sanitary latrine  benefiting 108,920   people (54,427 men and boys/ 54,493 women and girls)
18,000 hhs with access to an improved water source  benefiting 70,020 people (34,989 men and boys/ 35,031 women and girls)
</t>
  </si>
  <si>
    <t>12,000 Core Participant Households (CPHHs) have received productive/income generating assets (IGAs) benefiting 46,680 people (23,326 men and boys/ 23,354 women and girls)</t>
  </si>
  <si>
    <t>24,000 CPHHs have received productive/ IGAs benefiting 93,360 people (46,652 men and boys/ 46,708 women and girls)</t>
  </si>
  <si>
    <t>39,000 CPHHs have received productive/ IGAs benefiting 151,710 people (75,809 men and boys/ 75,901 women and girls)</t>
  </si>
  <si>
    <t>* 34,320 HHs with assets doubled in value as at Oct 2012 (133,504 people; 66,792 women and girls, 66,712 men and boys)
                                                             * Findings from a study  in 2011 indicate that on average 3% of CPHHs are eroded from their plinth each year suggesting this target has been achieved.
                                                               * Latest data (October/ November ’12 survey) indicate 87% and 89% of cohorts 2.1 and 2.2 who received a sanitary latrine respectively continue to use it.</t>
  </si>
  <si>
    <t xml:space="preserve">85% of all households (66,300 out of 78,000) with productive assets doubled in value benefiting 257,907 people
85% of CPHH receiving a raised plinth continue to reside there
85% of CPHH receiving a sanitary  latrine. </t>
  </si>
  <si>
    <t>43,228 households with assets doubled in value benefiting 168,157 people
85% of CPHH receiving a raised plinth continue to reside there
85% of CPHH receiving a sanitary latrine continue to use the latrine</t>
  </si>
  <si>
    <t>(a) At least 74% of Cohort 2.6 (10,037 of 13,564) report being empowered. 
(b) Using historical data, an overall average of 74% of Cohorts 2.4 to 2.6 report being empowered (32,154 of 43,452 participants)</t>
  </si>
  <si>
    <t>66,300 households (257,907 people) graduate (All Cohorts, with 2.6 being assessed early)</t>
  </si>
  <si>
    <t>43,228 households (168,156 people) graduate (Cohorts 2.1 to 2.4)</t>
  </si>
  <si>
    <t>29,289 households (113,934 people) graduate (Cohorts 2.1 to 2.3)</t>
  </si>
  <si>
    <t>14,500 households (56,405 people)graduate (Note 1)</t>
  </si>
  <si>
    <t>10,265 households ( 39,930 people) out of 17,109 who had completed the 18 month cycle at the time of the survey (equivalent to 60%) .</t>
  </si>
  <si>
    <t>20,007 HHs ( 77,827 people) out of 34,548 in Cohorts 2.1 to 2.3 have graduated - 57.9%.</t>
  </si>
  <si>
    <t>64% lactating mothers practice EBF (BDHS 2011) ( national average).</t>
  </si>
  <si>
    <r>
      <t xml:space="preserve">Market systems offering greater opportunities and benefits and increased access to poor </t>
    </r>
    <r>
      <rPr>
        <i/>
        <sz val="9"/>
        <rFont val="Arial"/>
        <family val="2"/>
      </rPr>
      <t>char</t>
    </r>
    <r>
      <rPr>
        <sz val="9"/>
        <rFont val="Arial"/>
        <family val="2"/>
      </rPr>
      <t xml:space="preserve"> communities (Note 2)  </t>
    </r>
    <r>
      <rPr>
        <b/>
        <sz val="9"/>
        <rFont val="Arial"/>
        <family val="2"/>
      </rPr>
      <t>IMPACT WEIGHTING 15%</t>
    </r>
  </si>
  <si>
    <t>Cohort Number</t>
  </si>
  <si>
    <t>Cohort Administrative Start Date</t>
  </si>
  <si>
    <t>Cohort Assistance Start Date*</t>
  </si>
  <si>
    <t>Cohort End Date</t>
  </si>
  <si>
    <t>Administrative Cohort Length</t>
  </si>
  <si>
    <t>Assistance Cohort Length</t>
  </si>
  <si>
    <t>* All assistance projects do not start at the same time. Usually the group formation and weekly group meetings start first followed by livelihood orientation. Some activities (homestead gardening, asset purchase, IEP work, etc. ) start immediately after that while some activities (VSL, market development, etc.) start after couple of months or even later. Moeover, start date largely depends on the completion of baseline survey and therefore varies from IMO to IMO.</t>
  </si>
  <si>
    <t>43,156 households (167,876 people) have graduated (Cohorts 2.1 to 2.4)</t>
  </si>
  <si>
    <t>93% (3,037 of targeted mothers practicing EBF out of 3,249)</t>
  </si>
  <si>
    <t>83% (6,874 of targeted children consuming MNPs out of 8,279)</t>
  </si>
  <si>
    <t>49,330 households of CPHHs (Cohorts 2.1 to 2.4) have seen their assets (productive) double since baseline. That benefiting 191,894 people
31,375 CPHHs (Cohorts 2.1 to 2.4) have seen their assets double after receiving their asset.
83.3% of CPHH receiving a raised plinth continue to reside there
87.7% of CPHH receiving a sanitary latrine continue to use the latrine</t>
  </si>
  <si>
    <t>96.1% of Cohort 2.4 (15,673 of 16,309 CPHHs) and 100% of Cohort 2.5 (13,579 CPHHs) report being empowered, for a total of 29,252 out of 29,888 participants</t>
  </si>
  <si>
    <t>On average across four cohorts, 76% of HH were increase 50% or more income than baseline in real terms.
                                                                           * For expenditure, on average across four cohorts, 95% of HH were increase 50% or more expenditure than baseline in real terms.
For cash savings, on average across four cohorts, 99.9% of HH were increase 50% or more savings than baseline in real terms.
See logframe narratives for breakdown per cohort.</t>
  </si>
  <si>
    <r>
      <rPr>
        <b/>
        <sz val="9"/>
        <rFont val="Arial"/>
        <family val="2"/>
      </rPr>
      <t>Cumulative Achievement:</t>
    </r>
    <r>
      <rPr>
        <sz val="9"/>
        <rFont val="Arial"/>
        <family val="2"/>
      </rPr>
      <t xml:space="preserve"> 
1,766,377 person days of IEP worked and 57,914 persons employed (13.66% for women and girls) 
</t>
    </r>
    <r>
      <rPr>
        <b/>
        <sz val="9"/>
        <rFont val="Arial"/>
        <family val="2"/>
      </rPr>
      <t>Annual  Achievement (Feb '14 - Jan '15):</t>
    </r>
    <r>
      <rPr>
        <sz val="9"/>
        <rFont val="Arial"/>
        <family val="2"/>
      </rPr>
      <t xml:space="preserve"> 
326,829 person days of IEP worked and 9,736 persons employed (2.24% for women and girls)</t>
    </r>
  </si>
  <si>
    <r>
      <rPr>
        <b/>
        <sz val="9"/>
        <rFont val="Arial"/>
        <family val="2"/>
      </rPr>
      <t>Cumulative Achievement:</t>
    </r>
    <r>
      <rPr>
        <sz val="9"/>
        <rFont val="Arial"/>
        <family val="2"/>
      </rPr>
      <t xml:space="preserve"> 
465 VDCs formed
</t>
    </r>
    <r>
      <rPr>
        <b/>
        <sz val="9"/>
        <rFont val="Arial"/>
        <family val="2"/>
      </rPr>
      <t>Annual Target (Feb '14 - Jan '15):</t>
    </r>
    <r>
      <rPr>
        <sz val="9"/>
        <rFont val="Arial"/>
        <family val="2"/>
      </rPr>
      <t xml:space="preserve"> 
71 VDCs formed
</t>
    </r>
  </si>
  <si>
    <t xml:space="preserve">75% of cohort 2.1 children U5 are underweight, 50% stunted, 81.1% anaemic.
29.7% of cohort 2.1 non pregnant women and girls aged 15-49 with low BMI
47.4% of cohort 2.1 non pregnant women and girls aged 15-49 anaemic 
84.3% of cohort 2.1 households consuming 5+ food groups during last 7 days
</t>
  </si>
  <si>
    <r>
      <rPr>
        <b/>
        <sz val="9"/>
        <rFont val="Arial"/>
        <family val="2"/>
      </rPr>
      <t xml:space="preserve">Annual  Achievement (Feb '14 - Jan '15): </t>
    </r>
    <r>
      <rPr>
        <sz val="9"/>
        <rFont val="Arial"/>
        <family val="2"/>
      </rPr>
      <t xml:space="preserve">
88 of 200 girls and boys trained
</t>
    </r>
  </si>
  <si>
    <t xml:space="preserve">Approximately 51 organisations have been contacted under the Partnerships Division since April 2010.  This counts each organisation once, but bear in mind that, for example, CLP has contacted four different branches of Brac (education, health, micro-finance, milk).  Of these contacts, at least 25 activities have been implemented.
Since Jan 2014, the Partnerships Division has assisted in contacting 12 new organisations, of which 8 have so far resulted in activities, or the beginning of activities (such as working on Memorandums of Understanding).
</t>
  </si>
  <si>
    <r>
      <rPr>
        <b/>
        <sz val="9"/>
        <rFont val="Arial"/>
        <family val="2"/>
      </rPr>
      <t>Cumulative Achievement:</t>
    </r>
    <r>
      <rPr>
        <sz val="9"/>
        <rFont val="Arial"/>
        <family val="2"/>
      </rPr>
      <t xml:space="preserve"> 
71,305 CPHHs informed about type &amp; location of basic services and other safety nets
</t>
    </r>
    <r>
      <rPr>
        <b/>
        <sz val="9"/>
        <rFont val="Arial"/>
        <family val="2"/>
      </rPr>
      <t xml:space="preserve">Annual  Achievement  (Feb '14 - Jan '15): </t>
    </r>
    <r>
      <rPr>
        <sz val="9"/>
        <rFont val="Arial"/>
        <family val="2"/>
      </rPr>
      <t xml:space="preserve">
6,769 CPHHs informed about type &amp; location of basic services and other safety nets 
</t>
    </r>
  </si>
  <si>
    <r>
      <rPr>
        <b/>
        <sz val="9"/>
        <rFont val="Arial"/>
        <family val="2"/>
      </rPr>
      <t xml:space="preserve">Cumulative Achievement: </t>
    </r>
    <r>
      <rPr>
        <sz val="9"/>
        <rFont val="Arial"/>
        <family val="2"/>
      </rPr>
      <t xml:space="preserve">
63,876 hhs on raised plinths, benefiting 248,712 people (124,431 women and girls / 124,282 men and boys).     
</t>
    </r>
    <r>
      <rPr>
        <b/>
        <sz val="9"/>
        <rFont val="Arial"/>
        <family val="2"/>
      </rPr>
      <t xml:space="preserve">Annual Achievement (Feb '14 - Jan '15): </t>
    </r>
    <r>
      <rPr>
        <sz val="9"/>
        <rFont val="Arial"/>
        <family val="2"/>
      </rPr>
      <t xml:space="preserve">
15,652 hhs on raised plinths, benefitting 60,887 people (30,462 women and girls; 30,425 men and boys)
</t>
    </r>
  </si>
  <si>
    <r>
      <rPr>
        <b/>
        <sz val="9"/>
        <rFont val="Arial"/>
        <family val="2"/>
      </rPr>
      <t xml:space="preserve">Cumulative Achievement:  </t>
    </r>
    <r>
      <rPr>
        <sz val="9"/>
        <rFont val="Arial"/>
        <family val="2"/>
      </rPr>
      <t xml:space="preserve">
125,497 hhs with access to a sanitary latrine  benefiting 492,577 people (246,436 women and girls/ 246,141 men and boys)
93,718  hhs with access to an improved water source  benefiting 364,565 people (182,392women and girls/ 182,173 men and boys)
</t>
    </r>
    <r>
      <rPr>
        <b/>
        <sz val="9"/>
        <rFont val="Arial"/>
        <family val="2"/>
      </rPr>
      <t xml:space="preserve">Annual Achievement (Feb '14 - Jan '15):  </t>
    </r>
    <r>
      <rPr>
        <sz val="9"/>
        <rFont val="Arial"/>
        <family val="2"/>
      </rPr>
      <t xml:space="preserve">
42,811 hhs with access to a sanitary latrine, benefiting 166,535 people (83,317 women and girls; 83,217 men and boys)
44,342 hhs with access to an improved water source  benefiting 172,490 people (86,297 women and girls; 86,193 men and boys)
</t>
    </r>
  </si>
  <si>
    <r>
      <rPr>
        <b/>
        <sz val="9"/>
        <rFont val="Arial"/>
        <family val="2"/>
      </rPr>
      <t xml:space="preserve">Cumulative Achievement </t>
    </r>
    <r>
      <rPr>
        <sz val="9"/>
        <rFont val="Arial"/>
        <family val="2"/>
      </rPr>
      <t xml:space="preserve">: 
74,729 CPHHs have received productive/ IGAs benefiting 290,696 people (145,435  women and girls/ 145,261 men and boys)
</t>
    </r>
    <r>
      <rPr>
        <b/>
        <sz val="9"/>
        <rFont val="Arial"/>
        <family val="2"/>
      </rPr>
      <t>Annual Achievement  (Feb '14 - Jan '15):</t>
    </r>
    <r>
      <rPr>
        <sz val="9"/>
        <rFont val="Arial"/>
        <family val="2"/>
      </rPr>
      <t xml:space="preserve">
17,520 CPHHs have received productive/ IGAs benefitting 68,153 people (34,097  women and girls/ 34,056 men and boys)
</t>
    </r>
  </si>
  <si>
    <r>
      <rPr>
        <b/>
        <sz val="9"/>
        <rFont val="Arial"/>
        <family val="2"/>
      </rPr>
      <t>Cumulative Achievement:</t>
    </r>
    <r>
      <rPr>
        <sz val="9"/>
        <rFont val="Arial"/>
        <family val="2"/>
      </rPr>
      <t xml:space="preserve"> 
77,974 CPs are enrolled in a SD group.
100% of these CPs are a member of at least one other group (e.g. VSL)
</t>
    </r>
    <r>
      <rPr>
        <b/>
        <sz val="9"/>
        <rFont val="Arial"/>
        <family val="2"/>
      </rPr>
      <t>Annual Achievement (Feb '14 - Jan '15):</t>
    </r>
    <r>
      <rPr>
        <sz val="9"/>
        <rFont val="Arial"/>
        <family val="2"/>
      </rPr>
      <t xml:space="preserve">
13,538 CPs are enrolled in a SD group. 
100% of these CPs a member of at least one other group (e.g. VSL)
</t>
    </r>
  </si>
  <si>
    <r>
      <rPr>
        <b/>
        <sz val="9"/>
        <rFont val="Arial"/>
        <family val="2"/>
      </rPr>
      <t xml:space="preserve">Cumulative  Achievement: 
</t>
    </r>
    <r>
      <rPr>
        <sz val="9"/>
        <rFont val="Arial"/>
        <family val="2"/>
      </rPr>
      <t>64,752 hh’s received homestead garden inputs and complete all training</t>
    </r>
    <r>
      <rPr>
        <b/>
        <sz val="9"/>
        <rFont val="Arial"/>
        <family val="2"/>
      </rPr>
      <t xml:space="preserve">
Annual  Achievement (Feb '14 - Jan '15):
</t>
    </r>
    <r>
      <rPr>
        <sz val="9"/>
        <rFont val="Arial"/>
        <family val="2"/>
      </rPr>
      <t xml:space="preserve">14,265 hh's received homestead garden inputs and complete all training
</t>
    </r>
  </si>
  <si>
    <r>
      <rPr>
        <b/>
        <sz val="9"/>
        <rFont val="Arial"/>
        <family val="2"/>
      </rPr>
      <t>Milk:</t>
    </r>
    <r>
      <rPr>
        <sz val="9"/>
        <rFont val="Arial"/>
        <family val="2"/>
      </rPr>
      <t xml:space="preserve"> 3,015 BG participants trained.
</t>
    </r>
    <r>
      <rPr>
        <b/>
        <sz val="9"/>
        <rFont val="Arial"/>
        <family val="2"/>
      </rPr>
      <t xml:space="preserve">Meat: </t>
    </r>
    <r>
      <rPr>
        <sz val="9"/>
        <rFont val="Arial"/>
        <family val="2"/>
      </rPr>
      <t xml:space="preserve">2,450 BG participants trained.
</t>
    </r>
    <r>
      <rPr>
        <b/>
        <sz val="9"/>
        <rFont val="Arial"/>
        <family val="2"/>
      </rPr>
      <t>Fodder:</t>
    </r>
    <r>
      <rPr>
        <sz val="9"/>
        <rFont val="Arial"/>
        <family val="2"/>
      </rPr>
      <t xml:space="preserve"> 2,112 BG participants trained.
</t>
    </r>
  </si>
  <si>
    <r>
      <rPr>
        <b/>
        <sz val="9"/>
        <rFont val="Arial"/>
        <family val="2"/>
      </rPr>
      <t>Cumulative Achievement:</t>
    </r>
    <r>
      <rPr>
        <sz val="9"/>
        <rFont val="Arial"/>
        <family val="2"/>
      </rPr>
      <t xml:space="preserve"> 
1,120 households in business groups have loans for milk, meat or fodder production
</t>
    </r>
    <r>
      <rPr>
        <b/>
        <sz val="9"/>
        <rFont val="Arial"/>
        <family val="2"/>
      </rPr>
      <t>Annual Achievement (Feb '14 - Jan '15):</t>
    </r>
    <r>
      <rPr>
        <sz val="9"/>
        <rFont val="Arial"/>
        <family val="2"/>
      </rPr>
      <t xml:space="preserve">
633 new households in business groups have loans for milk, meat and fodder production
</t>
    </r>
  </si>
  <si>
    <r>
      <t xml:space="preserve">94% of CBCs meet attendance criteria.
</t>
    </r>
    <r>
      <rPr>
        <b/>
        <sz val="9"/>
        <rFont val="Arial"/>
        <family val="2"/>
      </rPr>
      <t>Cumulative Achievement:</t>
    </r>
    <r>
      <rPr>
        <sz val="9"/>
        <rFont val="Arial"/>
        <family val="2"/>
      </rPr>
      <t xml:space="preserve"> 
1,696 linkage meetings carried out between business groups and buyer
</t>
    </r>
    <r>
      <rPr>
        <b/>
        <sz val="9"/>
        <rFont val="Arial"/>
        <family val="2"/>
      </rPr>
      <t>Annual Achievement (Feb '14 - Jan '15):</t>
    </r>
    <r>
      <rPr>
        <sz val="9"/>
        <rFont val="Arial"/>
        <family val="2"/>
      </rPr>
      <t xml:space="preserve">
739 linkage meetings carried out between business groups and buyers
</t>
    </r>
  </si>
  <si>
    <r>
      <rPr>
        <b/>
        <sz val="9"/>
        <rFont val="Arial"/>
        <family val="2"/>
      </rPr>
      <t>Cumulative Achievement:</t>
    </r>
    <r>
      <rPr>
        <sz val="9"/>
        <rFont val="Arial"/>
        <family val="2"/>
      </rPr>
      <t xml:space="preserve"> 
920 adolescent groups (8,880 girls and 8,991 boys) have been formed; 58,052 couples have received orientation
</t>
    </r>
    <r>
      <rPr>
        <b/>
        <sz val="9"/>
        <rFont val="Arial"/>
        <family val="2"/>
      </rPr>
      <t>Annual  Achievement (Feb '14 - Jan '15):</t>
    </r>
    <r>
      <rPr>
        <sz val="9"/>
        <rFont val="Arial"/>
        <family val="2"/>
      </rPr>
      <t xml:space="preserve"> 
141 adolescent groups have been formed; 14,966 couples have received orientation</t>
    </r>
  </si>
  <si>
    <t xml:space="preserve">9 evidence-based studies have been published since the last AR. An additional 5 are expected to be published by the start of the 2015 AR bringing the total to 14 evidence-based reports.
The total number of evidence-based studies on the website is 66 (produced and published on the website since 1 April 2010)
Since the last AR CLP has organised 3 local dialogues on effective delivery (CBO Sustainability Workshop +  International Conference on Climate Change Innovation and Resilience for Sustainable Livelihoods + Voucher Scheme Workshop)
</t>
  </si>
  <si>
    <t>90% of targeted (6,272 out of 6,969 expected participants, see Note 8) lactating mothers receive counselling on EBF.</t>
  </si>
  <si>
    <t>101% of targeted (7,029 out of 6,969 expected participants, see Note 8) lactating mothers receive counselling on EBF.</t>
  </si>
  <si>
    <t>90% of targeted (10,884 out of 12,093) lactating mothers receive training on ACF.</t>
  </si>
  <si>
    <t>103% of targeted (12,461 out of 12,093) lactating mothers receive training on ACF.</t>
  </si>
  <si>
    <t>75% of targeted (9,070 out of 12,093) children receive MNPs</t>
  </si>
  <si>
    <t>76% of targeted (9,149 out of 12,093) children receive MNPs</t>
  </si>
  <si>
    <t>85% of targeted (23,366 out of 27,489) mothers and adolescent girls receive IFA</t>
  </si>
  <si>
    <t>102% of targeted (27,994 out of 27,489) mothers and adolescent girls receive IFA</t>
  </si>
  <si>
    <r>
      <rPr>
        <b/>
        <sz val="9"/>
        <rFont val="Arial"/>
        <family val="2"/>
      </rPr>
      <t xml:space="preserve">Average profits:
</t>
    </r>
    <r>
      <rPr>
        <sz val="9"/>
        <rFont val="Arial"/>
        <family val="2"/>
      </rPr>
      <t xml:space="preserve">Milk Group members (Tk 870 per cow per month), Meat Group members (Tk 1,749 per cow per month.)
</t>
    </r>
    <r>
      <rPr>
        <b/>
        <sz val="9"/>
        <rFont val="Arial"/>
        <family val="2"/>
      </rPr>
      <t xml:space="preserve">
</t>
    </r>
    <r>
      <rPr>
        <sz val="9"/>
        <rFont val="Arial"/>
        <family val="2"/>
      </rPr>
      <t xml:space="preserve">A total of 5694 BG (excluding fodder BG) members, 1923 (34 %) of BG members have achieved an average profit increase of 30% over baseline.
</t>
    </r>
    <r>
      <rPr>
        <b/>
        <sz val="9"/>
        <rFont val="Arial"/>
        <family val="2"/>
      </rPr>
      <t xml:space="preserve">
Milk:</t>
    </r>
    <r>
      <rPr>
        <sz val="9"/>
        <rFont val="Arial"/>
        <family val="2"/>
      </rPr>
      <t xml:space="preserve"> 30% (918) of milk business group members showing a minimum 25% profit increase over baseline (Tk 873)</t>
    </r>
    <r>
      <rPr>
        <b/>
        <sz val="9"/>
        <rFont val="Arial"/>
        <family val="2"/>
      </rPr>
      <t xml:space="preserve"> 
Meat: </t>
    </r>
    <r>
      <rPr>
        <sz val="9"/>
        <rFont val="Arial"/>
        <family val="2"/>
      </rPr>
      <t>38% (1,005) of meat business group members  showing a minimum 35% increase over baseline (Tk1,872)</t>
    </r>
    <r>
      <rPr>
        <b/>
        <sz val="9"/>
        <rFont val="Arial"/>
        <family val="2"/>
      </rPr>
      <t xml:space="preserve">
</t>
    </r>
  </si>
  <si>
    <t>1) This is based on the target of 85% of hhs completing the CLP cycle meet 6 out of 10 graduation criteria. Numbers of CPHHs completing the CLP cycle are expected to be 78,026 by 2016 (cohort wise distribution: 2.1 - 5004; 2.2 - 12109; 2.3 - 17435; 2.4 - 16309; 2.5 - 13579; 2.6 - 13590</t>
  </si>
  <si>
    <t>For those who received assets 36 months previously, mean household per capita income,  expenditure and  cash savings increases by 50% (in real terms) above their baseline on entry for 85 % of targeted core households</t>
  </si>
  <si>
    <t>Awareness raising and skill development for adolescents and couples</t>
  </si>
  <si>
    <r>
      <t xml:space="preserve">42,000  households on raised plinths, benefiting 163,380 people (81,641 men and boys / 81,739 women and girls),                                                               
</t>
    </r>
    <r>
      <rPr>
        <sz val="9"/>
        <rFont val="Arial"/>
        <family val="2"/>
      </rPr>
      <t xml:space="preserve">
</t>
    </r>
  </si>
  <si>
    <r>
      <rPr>
        <b/>
        <sz val="9"/>
        <rFont val="Arial"/>
        <family val="2"/>
      </rPr>
      <t>Cumulative Target:</t>
    </r>
    <r>
      <rPr>
        <sz val="9"/>
        <rFont val="Arial"/>
        <family val="2"/>
      </rPr>
      <t xml:space="preserve"> 62,336 households on raised plinths, benefiting 242,487 people (121,316 women and girls / 121,171men and boys).  
</t>
    </r>
    <r>
      <rPr>
        <b/>
        <sz val="9"/>
        <rFont val="Arial"/>
        <family val="2"/>
      </rPr>
      <t xml:space="preserve">Annual Target (Feb '14 - Jan '15): </t>
    </r>
    <r>
      <rPr>
        <sz val="9"/>
        <rFont val="Arial"/>
        <family val="2"/>
      </rPr>
      <t xml:space="preserve">14,052 HHs on raised plinths, benefitting 54,662 people (27,348 women and girls; 27,314 men and boys)   
</t>
    </r>
  </si>
  <si>
    <r>
      <t xml:space="preserve">Cumulative Target: 150,000 hhs with access to a sanitary latrine  benefiting 583,500 people (291,925 women and girls / 291,575 men and boys)
105,000 hhs with access to an improved water source  benefiting 408,450 people (204,102 men and boys / 204,348 women and girls)
</t>
    </r>
    <r>
      <rPr>
        <b/>
        <sz val="9"/>
        <rFont val="Arial"/>
        <family val="2"/>
      </rPr>
      <t xml:space="preserve">Annual Target (Feb '15 - Jan '16): </t>
    </r>
    <r>
      <rPr>
        <sz val="9"/>
        <rFont val="Arial"/>
        <family val="2"/>
      </rPr>
      <t xml:space="preserve">
Latrines: 35,516 HH with access to a sanitary latrine benefitting 138,157 people (69,120 women and girls/ 69,037 men and boys)
Water: 25,624 hhs with access to an improved water source benefitting 99,677 people (49,869 women and girls/ 49,808 men and boys)
</t>
    </r>
  </si>
  <si>
    <r>
      <t xml:space="preserve">60,000  hhs with access to a sanitary latrine  benefiting 233,400 people (116,630 men and boys / 116,770 women and girls)
32,000  hhs with access to an improved water source  benefiting 124,480 people (62,203 men and boys / 62,277 women and girls)  
</t>
    </r>
    <r>
      <rPr>
        <sz val="9"/>
        <rFont val="Arial"/>
        <family val="2"/>
      </rPr>
      <t xml:space="preserve">
</t>
    </r>
  </si>
  <si>
    <r>
      <t xml:space="preserve">Cumulative Target:  114,484 hhs with access to a sanitary latrine  benefiting 445,343 people (222,538 men and boys / 222,805 women and girls)
79,376 hhs with access to an improved water source  benefiting 308,773 people (154,294 men and boys / 154,479 women and girls)
</t>
    </r>
    <r>
      <rPr>
        <b/>
        <sz val="9"/>
        <rFont val="Arial"/>
        <family val="2"/>
      </rPr>
      <t xml:space="preserve">Annual Target (Feb '14 - Jan '15):  </t>
    </r>
    <r>
      <rPr>
        <sz val="9"/>
        <rFont val="Arial"/>
        <family val="2"/>
      </rPr>
      <t xml:space="preserve">
Latrines: 30,000 HH with access, benefiting 116,700 people (58,385 women and girls; 58,315 men and boys)
Water: 30,000 HHs, benefiting 116,700 people (58,385 women and girls; 58,315 men and boys)
</t>
    </r>
  </si>
  <si>
    <r>
      <t xml:space="preserve">1,300,000 person days of IEP worked and  61,900 persons employed (at least 15% for women and girls)
</t>
    </r>
    <r>
      <rPr>
        <b/>
        <sz val="9"/>
        <rFont val="Arial"/>
        <family val="2"/>
      </rPr>
      <t/>
    </r>
  </si>
  <si>
    <r>
      <t xml:space="preserve">Cumulative Target: 1,688,548 person days of IEP worked and 54,978 persons employed (at least 15% for women and girls) 
</t>
    </r>
    <r>
      <rPr>
        <b/>
        <sz val="9"/>
        <rFont val="Arial"/>
        <family val="2"/>
      </rPr>
      <t xml:space="preserve">Annual Target (Feb '14 - Jan '15):  </t>
    </r>
    <r>
      <rPr>
        <sz val="9"/>
        <rFont val="Arial"/>
        <family val="2"/>
      </rPr>
      <t xml:space="preserve">
249,000 person days of IEP worked and 6,800 persons employed (at least 15% for women and girls) 
</t>
    </r>
  </si>
  <si>
    <r>
      <t xml:space="preserve">2,028,000 person days of IEP worked and 62,978 persons employed (at least 15% for women and girls)
</t>
    </r>
    <r>
      <rPr>
        <b/>
        <sz val="9"/>
        <rFont val="Arial"/>
        <family val="2"/>
      </rPr>
      <t xml:space="preserve">Annual Target (Feb '15 - Jan '16): </t>
    </r>
    <r>
      <rPr>
        <sz val="9"/>
        <rFont val="Arial"/>
        <family val="2"/>
      </rPr>
      <t xml:space="preserve"> 
339,452 person days of IEP worked and 8,000 persons employed (at least 15% for women and girls)
</t>
    </r>
  </si>
  <si>
    <r>
      <t xml:space="preserve">Cumulative Target: 78,000 CPHHs have received productive/ IGAs benefiting 303,420 people (151,619 women and girls / 151,801 men and boys).
</t>
    </r>
    <r>
      <rPr>
        <b/>
        <sz val="9"/>
        <rFont val="Arial"/>
        <family val="2"/>
      </rPr>
      <t xml:space="preserve">Annual Target (Feb '15 - Jan '16): </t>
    </r>
    <r>
      <rPr>
        <sz val="9"/>
        <rFont val="Arial"/>
        <family val="2"/>
      </rPr>
      <t xml:space="preserve">
3,000 CPHHs have received productive/ IGAs benefitting 11,670 people ( 5,839 women and girls/ 5,831 men and boys). 
</t>
    </r>
  </si>
  <si>
    <r>
      <t xml:space="preserve">52,000 CPHHs have received productive/income generating assets IGAs benefiting 202,280 people (101,079 men and boys/ 101,201 women and girls) 
</t>
    </r>
    <r>
      <rPr>
        <b/>
        <sz val="9"/>
        <rFont val="Arial"/>
        <family val="2"/>
      </rPr>
      <t/>
    </r>
  </si>
  <si>
    <r>
      <t xml:space="preserve">Cumulative Target: 75,000 CPHHs have received productive/ IGAs benefiting 291,750 people (145,787 men and boys/ 145,963 women and girls)
</t>
    </r>
    <r>
      <rPr>
        <b/>
        <sz val="9"/>
        <rFont val="Arial"/>
        <family val="2"/>
      </rPr>
      <t>Annual Target (Feb '14 - Jan '15):</t>
    </r>
    <r>
      <rPr>
        <sz val="9"/>
        <rFont val="Arial"/>
        <family val="2"/>
      </rPr>
      <t xml:space="preserve">
17,791 CPHHs have received productive/ IGAs benefitting 69,207 people (34,583 men and boys/ 34,624 women and girls) 
</t>
    </r>
    <r>
      <rPr>
        <b/>
        <sz val="9"/>
        <rFont val="Arial"/>
        <family val="2"/>
      </rPr>
      <t/>
    </r>
  </si>
  <si>
    <r>
      <rPr>
        <b/>
        <sz val="9"/>
        <rFont val="Arial"/>
        <family val="2"/>
      </rPr>
      <t>Cumulative Target:</t>
    </r>
    <r>
      <rPr>
        <sz val="9"/>
        <rFont val="Arial"/>
        <family val="2"/>
      </rPr>
      <t xml:space="preserve"> </t>
    </r>
    <r>
      <rPr>
        <b/>
        <sz val="9"/>
        <rFont val="Arial"/>
        <family val="2"/>
      </rPr>
      <t>78000</t>
    </r>
    <r>
      <rPr>
        <sz val="9"/>
        <rFont val="Arial"/>
        <family val="2"/>
      </rPr>
      <t xml:space="preserve"> CPs are enrolled in a SD group.
95% of these CPs are a member of at least one other group (e.g. VSL)
</t>
    </r>
    <r>
      <rPr>
        <b/>
        <sz val="9"/>
        <rFont val="Arial"/>
        <family val="2"/>
      </rPr>
      <t>Annual Target (Feb '15 - Jan '16):</t>
    </r>
    <r>
      <rPr>
        <sz val="9"/>
        <rFont val="Arial"/>
        <family val="2"/>
      </rPr>
      <t xml:space="preserve">
0 CPs are enrolled in a SD group. 
</t>
    </r>
    <r>
      <rPr>
        <b/>
        <sz val="9"/>
        <rFont val="Arial"/>
        <family val="2"/>
      </rPr>
      <t xml:space="preserve">
</t>
    </r>
  </si>
  <si>
    <r>
      <t xml:space="preserve">61,594  CPs are enrolled in a SD group
95% of these CPs are a member of at least one other group (e.g. VSL)
</t>
    </r>
    <r>
      <rPr>
        <b/>
        <sz val="9"/>
        <rFont val="Arial"/>
        <family val="2"/>
      </rPr>
      <t/>
    </r>
  </si>
  <si>
    <r>
      <rPr>
        <b/>
        <sz val="9"/>
        <rFont val="Arial"/>
        <family val="2"/>
      </rPr>
      <t>Cumulative Target: 78000</t>
    </r>
    <r>
      <rPr>
        <sz val="9"/>
        <rFont val="Arial"/>
        <family val="2"/>
      </rPr>
      <t xml:space="preserve">  CPs are enrolled in a SD group.
95% of these CPs are a member of at least one other group (e.g. VSL)
</t>
    </r>
    <r>
      <rPr>
        <b/>
        <sz val="9"/>
        <rFont val="Arial"/>
        <family val="2"/>
      </rPr>
      <t>Annual Target (Feb '14 - Jan '15):</t>
    </r>
    <r>
      <rPr>
        <sz val="9"/>
        <rFont val="Arial"/>
        <family val="2"/>
      </rPr>
      <t xml:space="preserve">
13,440 CPs are enrolled in a SD group. 
95% of these CPs a member of at least one other group (e.g. VSL) 
</t>
    </r>
    <r>
      <rPr>
        <b/>
        <sz val="9"/>
        <rFont val="Arial"/>
        <family val="2"/>
      </rPr>
      <t/>
    </r>
  </si>
  <si>
    <r>
      <t xml:space="preserve">Cumulative Target: 76,000 hh’s received homestead garden inputs and complete all training
</t>
    </r>
    <r>
      <rPr>
        <b/>
        <sz val="9"/>
        <rFont val="Arial"/>
        <family val="2"/>
      </rPr>
      <t>Annual Target (Feb '15 - Jan '16):</t>
    </r>
    <r>
      <rPr>
        <sz val="9"/>
        <rFont val="Arial"/>
        <family val="2"/>
      </rPr>
      <t xml:space="preserve">
12,873 hhs received homestead garden inputs and complete training. 
</t>
    </r>
    <r>
      <rPr>
        <b/>
        <sz val="9"/>
        <rFont val="Arial"/>
        <family val="2"/>
      </rPr>
      <t/>
    </r>
  </si>
  <si>
    <r>
      <t xml:space="preserve">47,000 hh’s received homestead garden inputs and complete all training 
</t>
    </r>
    <r>
      <rPr>
        <b/>
        <sz val="9"/>
        <rFont val="Arial"/>
        <family val="2"/>
      </rPr>
      <t/>
    </r>
  </si>
  <si>
    <r>
      <rPr>
        <b/>
        <sz val="9"/>
        <rFont val="Arial"/>
        <family val="2"/>
      </rPr>
      <t xml:space="preserve">Cumulative Target: </t>
    </r>
    <r>
      <rPr>
        <sz val="9"/>
        <rFont val="Arial"/>
        <family val="2"/>
      </rPr>
      <t xml:space="preserve">63,127 hh’s received homestead garden inputs and complete all training 
</t>
    </r>
    <r>
      <rPr>
        <b/>
        <sz val="9"/>
        <rFont val="Arial"/>
        <family val="2"/>
      </rPr>
      <t>Annual Target (Feb '14 - Jan '15):</t>
    </r>
    <r>
      <rPr>
        <sz val="9"/>
        <rFont val="Arial"/>
        <family val="2"/>
      </rPr>
      <t xml:space="preserve">
12,640 hh's received homestead garden inputs and complete all training 
</t>
    </r>
    <r>
      <rPr>
        <b/>
        <sz val="9"/>
        <rFont val="Arial"/>
        <family val="2"/>
      </rPr>
      <t xml:space="preserve">
</t>
    </r>
    <r>
      <rPr>
        <sz val="9"/>
        <rFont val="Arial"/>
        <family val="2"/>
      </rPr>
      <t xml:space="preserve">
</t>
    </r>
    <r>
      <rPr>
        <b/>
        <sz val="9"/>
        <rFont val="Arial"/>
        <family val="2"/>
      </rPr>
      <t/>
    </r>
  </si>
  <si>
    <r>
      <t xml:space="preserve">465 </t>
    </r>
    <r>
      <rPr>
        <sz val="9"/>
        <rFont val="Arial"/>
        <family val="2"/>
      </rPr>
      <t xml:space="preserve">VDCs formed;
</t>
    </r>
    <r>
      <rPr>
        <b/>
        <sz val="9"/>
        <rFont val="Arial"/>
        <family val="2"/>
      </rPr>
      <t>Annual Target (Feb '15 - Jan '16):</t>
    </r>
    <r>
      <rPr>
        <sz val="9"/>
        <rFont val="Arial"/>
        <family val="2"/>
      </rPr>
      <t xml:space="preserve"> 0
                                     </t>
    </r>
  </si>
  <si>
    <r>
      <t xml:space="preserve">350 VDCs formed and operational
</t>
    </r>
    <r>
      <rPr>
        <b/>
        <sz val="9"/>
        <rFont val="Arial"/>
        <family val="2"/>
      </rPr>
      <t/>
    </r>
  </si>
  <si>
    <r>
      <t>465</t>
    </r>
    <r>
      <rPr>
        <sz val="9"/>
        <rFont val="Arial"/>
        <family val="2"/>
      </rPr>
      <t xml:space="preserve"> VDCs formed;
</t>
    </r>
    <r>
      <rPr>
        <b/>
        <sz val="9"/>
        <rFont val="Arial"/>
        <family val="2"/>
      </rPr>
      <t xml:space="preserve">Annual Target (Feb '14 - Jan '15): </t>
    </r>
    <r>
      <rPr>
        <sz val="9"/>
        <rFont val="Arial"/>
        <family val="2"/>
      </rPr>
      <t xml:space="preserve">71 VDCs formed 
</t>
    </r>
    <r>
      <rPr>
        <b/>
        <sz val="9"/>
        <rFont val="Arial"/>
        <family val="2"/>
      </rPr>
      <t xml:space="preserve">
</t>
    </r>
  </si>
  <si>
    <r>
      <t>Cumulative target:</t>
    </r>
    <r>
      <rPr>
        <sz val="9"/>
        <rFont val="Arial"/>
        <family val="2"/>
      </rPr>
      <t xml:space="preserve"> 1200 households in business groups have loans for milk, meat or fodder production  
</t>
    </r>
    <r>
      <rPr>
        <b/>
        <sz val="9"/>
        <rFont val="Arial"/>
        <family val="2"/>
      </rPr>
      <t>Annual Target (Feb '15 - Jan '16):</t>
    </r>
    <r>
      <rPr>
        <sz val="9"/>
        <rFont val="Arial"/>
        <family val="2"/>
      </rPr>
      <t xml:space="preserve">
 313 new households in business groups have loans for milk, meat and fodder production                         </t>
    </r>
    <r>
      <rPr>
        <b/>
        <sz val="9"/>
        <rFont val="Arial"/>
        <family val="2"/>
      </rPr>
      <t/>
    </r>
  </si>
  <si>
    <r>
      <t xml:space="preserve">400 households in business groups have loans for milk, meat or fodder production
</t>
    </r>
    <r>
      <rPr>
        <b/>
        <sz val="9"/>
        <rFont val="Arial"/>
        <family val="2"/>
      </rPr>
      <t/>
    </r>
  </si>
  <si>
    <r>
      <t>Cumulative target:</t>
    </r>
    <r>
      <rPr>
        <sz val="9"/>
        <rFont val="Arial"/>
        <family val="2"/>
      </rPr>
      <t xml:space="preserve"> 887 households in business groups have loans for milk, meat or fodder production          
</t>
    </r>
    <r>
      <rPr>
        <b/>
        <sz val="9"/>
        <rFont val="Arial"/>
        <family val="2"/>
      </rPr>
      <t xml:space="preserve">Annual Target (Feb '14 - Jan '15):
</t>
    </r>
    <r>
      <rPr>
        <sz val="9"/>
        <rFont val="Arial"/>
        <family val="2"/>
      </rPr>
      <t>400 new households in business groups have loans for milk, meat and fodder production</t>
    </r>
    <r>
      <rPr>
        <b/>
        <sz val="9"/>
        <rFont val="Arial"/>
        <family val="2"/>
      </rPr>
      <t xml:space="preserve">   </t>
    </r>
    <r>
      <rPr>
        <sz val="9"/>
        <rFont val="Arial"/>
        <family val="2"/>
      </rPr>
      <t xml:space="preserve">              
</t>
    </r>
    <r>
      <rPr>
        <b/>
        <sz val="9"/>
        <rFont val="Arial"/>
        <family val="2"/>
      </rPr>
      <t/>
    </r>
  </si>
  <si>
    <r>
      <t xml:space="preserve">70% of CBCs meet attendance criteria.
</t>
    </r>
    <r>
      <rPr>
        <b/>
        <sz val="9"/>
        <rFont val="Arial"/>
        <family val="2"/>
      </rPr>
      <t>Cumulative:</t>
    </r>
    <r>
      <rPr>
        <sz val="9"/>
        <rFont val="Arial"/>
        <family val="2"/>
      </rPr>
      <t xml:space="preserve"> 1850 linkage meetings carried out between business groups and buyers 
</t>
    </r>
    <r>
      <rPr>
        <b/>
        <sz val="9"/>
        <rFont val="Arial"/>
        <family val="2"/>
      </rPr>
      <t xml:space="preserve">Annual Target (Feb '15 - Jan '16): </t>
    </r>
    <r>
      <rPr>
        <sz val="9"/>
        <rFont val="Arial"/>
        <family val="2"/>
      </rPr>
      <t xml:space="preserve">
200 linkage meetings.
</t>
    </r>
    <r>
      <rPr>
        <b/>
        <sz val="9"/>
        <rFont val="Arial"/>
        <family val="2"/>
      </rPr>
      <t xml:space="preserve">
</t>
    </r>
  </si>
  <si>
    <r>
      <t xml:space="preserve">80% of char business centre committee members meet on a regular basis; 573 linkage meetings carried out between business groups and buyers (Note 5 &amp; 6)
</t>
    </r>
    <r>
      <rPr>
        <b/>
        <sz val="9"/>
        <rFont val="Arial"/>
        <family val="2"/>
      </rPr>
      <t/>
    </r>
  </si>
  <si>
    <r>
      <t xml:space="preserve">90% of CBCs meet attendance criteria.
</t>
    </r>
    <r>
      <rPr>
        <b/>
        <sz val="9"/>
        <rFont val="Arial"/>
        <family val="2"/>
      </rPr>
      <t>Cumulative:</t>
    </r>
    <r>
      <rPr>
        <sz val="9"/>
        <rFont val="Arial"/>
        <family val="2"/>
      </rPr>
      <t xml:space="preserve"> 1,650 linkage meetings carried out between business groups and buyer
</t>
    </r>
    <r>
      <rPr>
        <b/>
        <sz val="9"/>
        <rFont val="Arial"/>
        <family val="2"/>
      </rPr>
      <t>Annual Target (Feb '14 - Jan '15):</t>
    </r>
    <r>
      <rPr>
        <sz val="9"/>
        <rFont val="Arial"/>
        <family val="2"/>
      </rPr>
      <t xml:space="preserve">
693 linkage meetings carried out between business groups and buyers
</t>
    </r>
    <r>
      <rPr>
        <b/>
        <sz val="9"/>
        <rFont val="Arial"/>
        <family val="2"/>
      </rPr>
      <t/>
    </r>
  </si>
  <si>
    <r>
      <t xml:space="preserve">Cumulative Target: 921 adolescent groups (9,837 girls and 9,952 boys) have been formed; 65,000 couples have received orientation 
</t>
    </r>
    <r>
      <rPr>
        <b/>
        <sz val="9"/>
        <rFont val="Arial"/>
        <family val="2"/>
      </rPr>
      <t xml:space="preserve">Annual Target (Feb '15 - Jan '16):     </t>
    </r>
    <r>
      <rPr>
        <sz val="9"/>
        <rFont val="Arial"/>
        <family val="2"/>
      </rPr>
      <t xml:space="preserve">     
9,489   couples have received orientation 
</t>
    </r>
  </si>
  <si>
    <r>
      <t xml:space="preserve">700 adolescent groups (6,300 boys and 6,300 girls) have been formed; 22,208 couples have received orientation
</t>
    </r>
    <r>
      <rPr>
        <b/>
        <sz val="9"/>
        <rFont val="Arial"/>
        <family val="2"/>
      </rPr>
      <t/>
    </r>
  </si>
  <si>
    <r>
      <t xml:space="preserve">Cumulative Target: 921 adolescent groups (9,837 girls and 9,952 boys) have been formed; 55,511 couples have received orientation 
</t>
    </r>
    <r>
      <rPr>
        <b/>
        <sz val="9"/>
        <rFont val="Arial"/>
        <family val="2"/>
      </rPr>
      <t xml:space="preserve">Annual Target (Feb '14 - Jan '15): </t>
    </r>
    <r>
      <rPr>
        <sz val="9"/>
        <rFont val="Arial"/>
        <family val="2"/>
      </rPr>
      <t xml:space="preserve">
142 adolescent groups have been formed; 14,000 couples have received orientation 
</t>
    </r>
  </si>
  <si>
    <r>
      <rPr>
        <b/>
        <sz val="9"/>
        <rFont val="Arial"/>
        <family val="2"/>
      </rPr>
      <t>Cumulative Target:</t>
    </r>
    <r>
      <rPr>
        <sz val="9"/>
        <rFont val="Arial"/>
        <family val="2"/>
      </rPr>
      <t xml:space="preserve"> A 10 year time-series dataset on household poverty &amp; graduation; 1 overall impact evaluation; 75 evidence based studies on website 
</t>
    </r>
    <r>
      <rPr>
        <b/>
        <sz val="9"/>
        <rFont val="Arial"/>
        <family val="2"/>
      </rPr>
      <t>Annual Target (Feb '15 - Jan '16):</t>
    </r>
    <r>
      <rPr>
        <sz val="9"/>
        <rFont val="Arial"/>
        <family val="2"/>
      </rPr>
      <t xml:space="preserve">
10 evidence based studies on website 
</t>
    </r>
  </si>
  <si>
    <r>
      <t xml:space="preserve">CLP represented at 6 regional or national conferences. A total of 25 evidence-based studies on the website.
Evidence that M&amp;E feeds into operational improvement. 
</t>
    </r>
    <r>
      <rPr>
        <b/>
        <sz val="9"/>
        <rFont val="Arial"/>
        <family val="2"/>
      </rPr>
      <t/>
    </r>
  </si>
  <si>
    <r>
      <rPr>
        <b/>
        <sz val="9"/>
        <rFont val="Arial"/>
        <family val="2"/>
      </rPr>
      <t xml:space="preserve">Cumulative Target: </t>
    </r>
    <r>
      <rPr>
        <sz val="9"/>
        <rFont val="Arial"/>
        <family val="2"/>
      </rPr>
      <t xml:space="preserve">Three local dialogues with events on effective delivery; At least 1+ GoB policies informed by best practice &amp; M&amp;E studies. A total of 65 evidence-based studies on the website. 
</t>
    </r>
    <r>
      <rPr>
        <b/>
        <sz val="9"/>
        <rFont val="Arial"/>
        <family val="2"/>
      </rPr>
      <t>Annual Target (Feb '14 - Jan '15):</t>
    </r>
    <r>
      <rPr>
        <sz val="9"/>
        <rFont val="Arial"/>
        <family val="2"/>
      </rPr>
      <t xml:space="preserve">
8 evidence-based studies on website. 
</t>
    </r>
    <r>
      <rPr>
        <b/>
        <sz val="9"/>
        <rFont val="Arial"/>
        <family val="2"/>
      </rPr>
      <t/>
    </r>
  </si>
  <si>
    <r>
      <rPr>
        <b/>
        <sz val="9"/>
        <rFont val="Arial"/>
        <family val="2"/>
      </rPr>
      <t>Cumulative Target:</t>
    </r>
    <r>
      <rPr>
        <sz val="9"/>
        <rFont val="Arial"/>
        <family val="2"/>
      </rPr>
      <t xml:space="preserve"> Thirteen organisations approached across public, private and civic sectors 
</t>
    </r>
    <r>
      <rPr>
        <b/>
        <sz val="9"/>
        <rFont val="Arial"/>
        <family val="2"/>
      </rPr>
      <t>Annual Target (Feb '15 - Jan '16):</t>
    </r>
    <r>
      <rPr>
        <sz val="9"/>
        <rFont val="Arial"/>
        <family val="2"/>
      </rPr>
      <t xml:space="preserve">
One organisation approached across public, private and civic sectors
</t>
    </r>
    <r>
      <rPr>
        <b/>
        <sz val="9"/>
        <rFont val="Arial"/>
        <family val="2"/>
      </rPr>
      <t/>
    </r>
  </si>
  <si>
    <r>
      <t xml:space="preserve">Five organisations approached across public, private and civic sectors 
</t>
    </r>
    <r>
      <rPr>
        <b/>
        <sz val="9"/>
        <rFont val="Arial"/>
        <family val="2"/>
      </rPr>
      <t/>
    </r>
  </si>
  <si>
    <r>
      <rPr>
        <b/>
        <sz val="9"/>
        <rFont val="Arial"/>
        <family val="2"/>
      </rPr>
      <t>Cumulative Target: T</t>
    </r>
    <r>
      <rPr>
        <sz val="9"/>
        <rFont val="Arial"/>
        <family val="2"/>
      </rPr>
      <t xml:space="preserve">welve organisations approached across public, private and civic sectors 
</t>
    </r>
    <r>
      <rPr>
        <b/>
        <sz val="9"/>
        <rFont val="Arial"/>
        <family val="2"/>
      </rPr>
      <t>Annual Target (Feb '14 - Jan '15):</t>
    </r>
    <r>
      <rPr>
        <sz val="9"/>
        <rFont val="Arial"/>
        <family val="2"/>
      </rPr>
      <t xml:space="preserve">
One organisation approached across public, private and civic sectors
</t>
    </r>
    <r>
      <rPr>
        <b/>
        <sz val="9"/>
        <rFont val="Arial"/>
        <family val="2"/>
      </rPr>
      <t/>
    </r>
  </si>
  <si>
    <r>
      <rPr>
        <b/>
        <sz val="9"/>
        <rFont val="Arial"/>
        <family val="2"/>
      </rPr>
      <t xml:space="preserve">Cumulative Target: </t>
    </r>
    <r>
      <rPr>
        <sz val="9"/>
        <rFont val="Arial"/>
        <family val="2"/>
      </rPr>
      <t xml:space="preserve">Providers committed to delivering / facilitating health services or resources in 90 unions 
</t>
    </r>
    <r>
      <rPr>
        <b/>
        <sz val="9"/>
        <rFont val="Arial"/>
        <family val="2"/>
      </rPr>
      <t xml:space="preserve">Annual Target (Feb '15 - Jan '16): </t>
    </r>
    <r>
      <rPr>
        <sz val="9"/>
        <rFont val="Arial"/>
        <family val="2"/>
      </rPr>
      <t xml:space="preserve"> 
Providers committed to delivering / facilitating health services or resources in 30 unions
</t>
    </r>
    <r>
      <rPr>
        <b/>
        <sz val="9"/>
        <rFont val="Arial"/>
        <family val="2"/>
      </rPr>
      <t xml:space="preserve">
</t>
    </r>
  </si>
  <si>
    <r>
      <t xml:space="preserve">Providers committed to delivering  / facilitating health services or resources in 30 unions
</t>
    </r>
    <r>
      <rPr>
        <sz val="9"/>
        <rFont val="Arial"/>
        <family val="2"/>
      </rPr>
      <t xml:space="preserve">
</t>
    </r>
  </si>
  <si>
    <r>
      <rPr>
        <b/>
        <sz val="9"/>
        <rFont val="Arial"/>
        <family val="2"/>
      </rPr>
      <t xml:space="preserve">Cumulative Target: </t>
    </r>
    <r>
      <rPr>
        <sz val="9"/>
        <rFont val="Arial"/>
        <family val="2"/>
      </rPr>
      <t xml:space="preserve">Providers committed to delivering / facilitating health services or resources in 60 unions 
</t>
    </r>
    <r>
      <rPr>
        <b/>
        <sz val="9"/>
        <rFont val="Arial"/>
        <family val="2"/>
      </rPr>
      <t>Annual Target (Feb '14 - Jan '15):</t>
    </r>
    <r>
      <rPr>
        <sz val="9"/>
        <rFont val="Arial"/>
        <family val="2"/>
      </rPr>
      <t xml:space="preserve">  
Providers committed to delivering / facilitating health services or resources in 30 unions 
</t>
    </r>
    <r>
      <rPr>
        <b/>
        <sz val="9"/>
        <rFont val="Arial"/>
        <family val="2"/>
      </rPr>
      <t/>
    </r>
  </si>
  <si>
    <r>
      <rPr>
        <b/>
        <sz val="9"/>
        <rFont val="Arial"/>
        <family val="2"/>
      </rPr>
      <t xml:space="preserve">Cumulative Target: </t>
    </r>
    <r>
      <rPr>
        <sz val="9"/>
        <rFont val="Arial"/>
        <family val="2"/>
      </rPr>
      <t xml:space="preserve">Providers committed to delivering / facilitating education services or resources in 30 unions 
</t>
    </r>
    <r>
      <rPr>
        <b/>
        <sz val="9"/>
        <rFont val="Arial"/>
        <family val="2"/>
      </rPr>
      <t xml:space="preserve">Annual Target (Feb '15 - Jan '16):  </t>
    </r>
    <r>
      <rPr>
        <sz val="9"/>
        <rFont val="Arial"/>
        <family val="2"/>
      </rPr>
      <t xml:space="preserve">
Providers committed to delivering / facilitating education services or resources in 10 unions 
</t>
    </r>
    <r>
      <rPr>
        <b/>
        <sz val="9"/>
        <rFont val="Arial"/>
        <family val="2"/>
      </rPr>
      <t/>
    </r>
  </si>
  <si>
    <r>
      <t xml:space="preserve">Providers committed to delivering / facilitating education services or resources in 10 unions
</t>
    </r>
    <r>
      <rPr>
        <b/>
        <sz val="9"/>
        <rFont val="Arial"/>
        <family val="2"/>
      </rPr>
      <t/>
    </r>
  </si>
  <si>
    <r>
      <rPr>
        <b/>
        <sz val="9"/>
        <rFont val="Arial"/>
        <family val="2"/>
      </rPr>
      <t xml:space="preserve">Cumulative Target: </t>
    </r>
    <r>
      <rPr>
        <sz val="9"/>
        <rFont val="Arial"/>
        <family val="2"/>
      </rPr>
      <t xml:space="preserve">Providers committed to delivering / facilitating education services or resources in 20 unions
</t>
    </r>
    <r>
      <rPr>
        <b/>
        <sz val="9"/>
        <rFont val="Arial"/>
        <family val="2"/>
      </rPr>
      <t xml:space="preserve">Annual Target (Feb '14 - Jan '15):  </t>
    </r>
    <r>
      <rPr>
        <sz val="9"/>
        <rFont val="Arial"/>
        <family val="2"/>
      </rPr>
      <t xml:space="preserve">
Providers committed to delivering / facilitating education services or resources in 10 unions 
</t>
    </r>
    <r>
      <rPr>
        <b/>
        <sz val="9"/>
        <rFont val="Arial"/>
        <family val="2"/>
      </rPr>
      <t/>
    </r>
  </si>
  <si>
    <r>
      <rPr>
        <b/>
        <sz val="9"/>
        <rFont val="Arial"/>
        <family val="2"/>
      </rPr>
      <t xml:space="preserve">Cumulative Target: </t>
    </r>
    <r>
      <rPr>
        <sz val="9"/>
        <rFont val="Arial"/>
        <family val="2"/>
      </rPr>
      <t xml:space="preserve">Twelve IMOs actively seeking land ownership for at least 700 HHs with at least 350 CPHHs 
</t>
    </r>
    <r>
      <rPr>
        <b/>
        <sz val="9"/>
        <rFont val="Arial"/>
        <family val="2"/>
      </rPr>
      <t xml:space="preserve">Annual Target (Feb '15 - Jan '16):  </t>
    </r>
    <r>
      <rPr>
        <sz val="9"/>
        <rFont val="Arial"/>
        <family val="2"/>
      </rPr>
      <t xml:space="preserve">
Four IMOs actively seeking land ownership for at least 200 HHs with at least 100 CPHHs
</t>
    </r>
    <r>
      <rPr>
        <b/>
        <sz val="9"/>
        <rFont val="Arial"/>
        <family val="2"/>
      </rPr>
      <t/>
    </r>
  </si>
  <si>
    <r>
      <t xml:space="preserve">Five IMOs actively seeking land ownership for at least 300 char households with at least 150 CPHH
</t>
    </r>
    <r>
      <rPr>
        <b/>
        <sz val="9"/>
        <rFont val="Arial"/>
        <family val="2"/>
      </rPr>
      <t/>
    </r>
  </si>
  <si>
    <r>
      <rPr>
        <b/>
        <sz val="9"/>
        <rFont val="Arial"/>
        <family val="2"/>
      </rPr>
      <t xml:space="preserve">Cumulative Target: </t>
    </r>
    <r>
      <rPr>
        <sz val="9"/>
        <rFont val="Arial"/>
        <family val="2"/>
      </rPr>
      <t xml:space="preserve">Eight IMOs actively seeking land ownership for at least 500  householders with at least 250 CPHHs
</t>
    </r>
    <r>
      <rPr>
        <b/>
        <sz val="9"/>
        <rFont val="Arial"/>
        <family val="2"/>
      </rPr>
      <t xml:space="preserve">Annual Target (Feb '14 - Jan '15):  </t>
    </r>
    <r>
      <rPr>
        <sz val="9"/>
        <rFont val="Arial"/>
        <family val="2"/>
      </rPr>
      <t xml:space="preserve">
Three IMOs actively seeking land ownership for at least 200 HHs with at least 100 CPHHs 
</t>
    </r>
    <r>
      <rPr>
        <b/>
        <sz val="9"/>
        <rFont val="Arial"/>
        <family val="2"/>
      </rPr>
      <t/>
    </r>
  </si>
  <si>
    <r>
      <rPr>
        <b/>
        <sz val="9"/>
        <rFont val="Arial"/>
        <family val="2"/>
      </rPr>
      <t>Cumulative Target:</t>
    </r>
    <r>
      <rPr>
        <sz val="9"/>
        <rFont val="Arial"/>
        <family val="2"/>
      </rPr>
      <t xml:space="preserve"> </t>
    </r>
    <r>
      <rPr>
        <b/>
        <sz val="9"/>
        <rFont val="Arial"/>
        <family val="2"/>
      </rPr>
      <t>78,000</t>
    </r>
    <r>
      <rPr>
        <sz val="9"/>
        <rFont val="Arial"/>
        <family val="2"/>
      </rPr>
      <t xml:space="preserve"> CPHHs informed about type &amp; location of basic services and other safety nets 
</t>
    </r>
    <r>
      <rPr>
        <b/>
        <sz val="9"/>
        <rFont val="Arial"/>
        <family val="2"/>
      </rPr>
      <t>Annual Target (Feb '15 - Jan '16):</t>
    </r>
    <r>
      <rPr>
        <sz val="9"/>
        <rFont val="Arial"/>
        <family val="2"/>
      </rPr>
      <t xml:space="preserve">
9,292 CPHHs informed about type &amp; location of basic services and other safety nets 
</t>
    </r>
    <r>
      <rPr>
        <b/>
        <sz val="9"/>
        <rFont val="Arial"/>
        <family val="2"/>
      </rPr>
      <t/>
    </r>
  </si>
  <si>
    <r>
      <t xml:space="preserve">61,594 CPHHs informed about type &amp; location of basic services and other safety nets
</t>
    </r>
    <r>
      <rPr>
        <b/>
        <sz val="9"/>
        <rFont val="Arial"/>
        <family val="2"/>
      </rPr>
      <t xml:space="preserve">
</t>
    </r>
  </si>
  <si>
    <r>
      <rPr>
        <b/>
        <sz val="9"/>
        <rFont val="Arial"/>
        <family val="2"/>
      </rPr>
      <t>Cumulative Target: 68,708</t>
    </r>
    <r>
      <rPr>
        <sz val="9"/>
        <rFont val="Arial"/>
        <family val="2"/>
      </rPr>
      <t xml:space="preserve"> CPHHs informed about type &amp; location of basic services and other safety nets 
</t>
    </r>
    <r>
      <rPr>
        <b/>
        <sz val="9"/>
        <rFont val="Arial"/>
        <family val="2"/>
      </rPr>
      <t xml:space="preserve">Annual Target (Feb '14 - Jan '15): </t>
    </r>
    <r>
      <rPr>
        <sz val="9"/>
        <rFont val="Arial"/>
        <family val="2"/>
      </rPr>
      <t xml:space="preserve">
4,148 CPHHs informed about type &amp; location of basic services and other safety nets 
</t>
    </r>
    <r>
      <rPr>
        <b/>
        <sz val="9"/>
        <rFont val="Arial"/>
        <family val="2"/>
      </rPr>
      <t/>
    </r>
  </si>
  <si>
    <r>
      <rPr>
        <b/>
        <sz val="9"/>
        <rFont val="Arial"/>
        <family val="2"/>
      </rPr>
      <t>Cumulative Target:</t>
    </r>
    <r>
      <rPr>
        <sz val="9"/>
        <rFont val="Arial"/>
        <family val="2"/>
      </rPr>
      <t xml:space="preserve"> 77,000  households on raised plinths, benefiting 299,530 people (149,854 women and girls / 149,676 men and boys) 
</t>
    </r>
    <r>
      <rPr>
        <b/>
        <sz val="9"/>
        <rFont val="Arial"/>
        <family val="2"/>
      </rPr>
      <t xml:space="preserve">Annual Target (Feb '15 - Jan '16): </t>
    </r>
    <r>
      <rPr>
        <sz val="9"/>
        <rFont val="Arial"/>
        <family val="2"/>
      </rPr>
      <t xml:space="preserve">14,664 households on raised plinths, benefitting 57,043 people (28,539 women and girls/ 28,504 men and boys)
</t>
    </r>
  </si>
  <si>
    <r>
      <t xml:space="preserve">Cumulative Achievement:
BRAC is providing health services in 232 villages of 56 unions.
A total of 44 former CLP-2 education centres are being operated by NGOs (one by the community) in 8 unions. 
See information immediately below – 13 IMOs; 2,203 submissions; 135 CPHHs from a total of 294 that have received land to date.
</t>
    </r>
    <r>
      <rPr>
        <b/>
        <sz val="9"/>
        <rFont val="Arial"/>
        <family val="2"/>
      </rPr>
      <t>Annual Achievement (Feb '14 - Jan '15):</t>
    </r>
    <r>
      <rPr>
        <sz val="9"/>
        <rFont val="Arial"/>
        <family val="2"/>
      </rPr>
      <t xml:space="preserve">
No change from last year
No change from last year
As of October 2014, a total of 13 IMOs were actively seeking land ownership, with 2,203 submissions from a target of 2,365.  294 households have received titles to date (135 CPHHs, 159 non-CPHH), while, 1,435 submissions are pending in UNOs’ offices prior to submission to the DC’s office; and 118 are in DCs’ offices pending final decisions. To date, 233 applications have been rejected (just over 10% of the total).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</si>
</sst>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Red]\-&quot;£&quot;#,##0"/>
  </numFmts>
  <fonts count="24" x14ac:knownFonts="1">
    <font>
      <sz val="10"/>
      <name val="Arial"/>
    </font>
    <font>
      <sz val="10"/>
      <name val="Arial"/>
      <family val="2"/>
    </font>
    <font>
      <b/>
      <sz val="9"/>
      <name val="Arial"/>
      <family val="2"/>
    </font>
    <font>
      <sz val="9"/>
      <name val="Arial"/>
      <family val="2"/>
    </font>
    <font>
      <i/>
      <sz val="9"/>
      <name val="Arial"/>
      <family val="2"/>
    </font>
    <font>
      <sz val="10"/>
      <name val="Arial"/>
      <family val="2"/>
    </font>
    <font>
      <sz val="12"/>
      <name val="Arial"/>
      <family val="2"/>
    </font>
    <font>
      <b/>
      <sz val="12"/>
      <name val="Arial"/>
      <family val="2"/>
    </font>
    <font>
      <b/>
      <sz val="16"/>
      <name val="Arial"/>
      <family val="2"/>
    </font>
    <font>
      <sz val="9"/>
      <color indexed="81"/>
      <name val="Tahoma"/>
      <family val="2"/>
    </font>
    <font>
      <b/>
      <sz val="9"/>
      <color indexed="81"/>
      <name val="Tahoma"/>
      <family val="2"/>
    </font>
    <font>
      <sz val="9"/>
      <color indexed="10"/>
      <name val="Arial"/>
      <family val="2"/>
    </font>
    <font>
      <b/>
      <sz val="9"/>
      <color indexed="10"/>
      <name val="Arial"/>
      <family val="2"/>
    </font>
    <font>
      <sz val="9"/>
      <color indexed="55"/>
      <name val="Arial"/>
      <family val="2"/>
    </font>
    <font>
      <sz val="8"/>
      <name val="Arial"/>
      <family val="2"/>
    </font>
    <font>
      <sz val="10"/>
      <name val="Arial"/>
      <family val="2"/>
    </font>
    <font>
      <b/>
      <sz val="9"/>
      <color indexed="8"/>
      <name val="Arial"/>
      <family val="2"/>
    </font>
    <font>
      <sz val="9"/>
      <color indexed="8"/>
      <name val="Arial"/>
      <family val="2"/>
    </font>
    <font>
      <b/>
      <sz val="10"/>
      <name val="Arial"/>
      <family val="2"/>
    </font>
    <font>
      <b/>
      <sz val="9"/>
      <color indexed="9"/>
      <name val="Arial"/>
      <family val="2"/>
    </font>
    <font>
      <sz val="9"/>
      <color indexed="8"/>
      <name val="Arial Unicode MS"/>
      <family val="2"/>
    </font>
    <font>
      <b/>
      <sz val="9"/>
      <color indexed="8"/>
      <name val="Arial Unicode MS"/>
      <family val="2"/>
    </font>
    <font>
      <sz val="9"/>
      <name val="Calibri"/>
      <family val="2"/>
    </font>
    <font>
      <sz val="11"/>
      <color theme="1"/>
      <name val="Arial"/>
      <family val="2"/>
    </font>
  </fonts>
  <fills count="11">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44"/>
        <bgColor indexed="64"/>
      </patternFill>
    </fill>
    <fill>
      <patternFill patternType="solid">
        <fgColor indexed="55"/>
        <bgColor indexed="64"/>
      </patternFill>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18"/>
        <bgColor indexed="64"/>
      </patternFill>
    </fill>
    <fill>
      <patternFill patternType="solid">
        <fgColor theme="0"/>
        <bgColor indexed="64"/>
      </patternFill>
    </fill>
  </fills>
  <borders count="34">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4">
    <xf numFmtId="0" fontId="0" fillId="0" borderId="0"/>
    <xf numFmtId="0" fontId="5" fillId="0" borderId="0"/>
    <xf numFmtId="0" fontId="23" fillId="0" borderId="0"/>
    <xf numFmtId="9" fontId="15" fillId="0" borderId="0" applyFont="0" applyFill="0" applyBorder="0" applyAlignment="0" applyProtection="0"/>
  </cellStyleXfs>
  <cellXfs count="186">
    <xf numFmtId="0" fontId="0" fillId="0" borderId="0" xfId="0"/>
    <xf numFmtId="0" fontId="2" fillId="0" borderId="0" xfId="1" applyFont="1" applyFill="1" applyBorder="1" applyAlignment="1">
      <alignment vertical="top" wrapText="1"/>
    </xf>
    <xf numFmtId="0" fontId="2" fillId="2" borderId="1" xfId="1" applyFont="1" applyFill="1" applyBorder="1" applyAlignment="1">
      <alignment vertical="top" wrapText="1"/>
    </xf>
    <xf numFmtId="0" fontId="2" fillId="2" borderId="2" xfId="1" applyFont="1" applyFill="1" applyBorder="1" applyAlignment="1">
      <alignment vertical="top" wrapText="1"/>
    </xf>
    <xf numFmtId="3" fontId="2" fillId="0" borderId="1" xfId="1" applyNumberFormat="1" applyFont="1" applyBorder="1" applyAlignment="1">
      <alignment vertical="top" wrapText="1"/>
    </xf>
    <xf numFmtId="0" fontId="2" fillId="0" borderId="1" xfId="1" applyFont="1" applyBorder="1" applyAlignment="1">
      <alignment vertical="top" wrapText="1"/>
    </xf>
    <xf numFmtId="0" fontId="2" fillId="0" borderId="2" xfId="1" applyFont="1" applyBorder="1" applyAlignment="1">
      <alignment vertical="top" wrapText="1"/>
    </xf>
    <xf numFmtId="0" fontId="2" fillId="2" borderId="3" xfId="1" applyFont="1" applyFill="1" applyBorder="1" applyAlignment="1">
      <alignment vertical="top" wrapText="1"/>
    </xf>
    <xf numFmtId="0" fontId="3" fillId="0" borderId="4" xfId="1" applyFont="1" applyFill="1" applyBorder="1" applyAlignment="1">
      <alignment vertical="top" wrapText="1"/>
    </xf>
    <xf numFmtId="0" fontId="3" fillId="0" borderId="0" xfId="1" applyFont="1" applyAlignment="1">
      <alignment vertical="top"/>
    </xf>
    <xf numFmtId="0" fontId="5" fillId="0" borderId="0" xfId="1" applyFont="1" applyAlignment="1">
      <alignment vertical="top"/>
    </xf>
    <xf numFmtId="0" fontId="5" fillId="0" borderId="0" xfId="1" applyFont="1" applyAlignment="1">
      <alignment vertical="top" wrapText="1"/>
    </xf>
    <xf numFmtId="0" fontId="1" fillId="0" borderId="0" xfId="1" applyFont="1" applyAlignment="1">
      <alignment vertical="top"/>
    </xf>
    <xf numFmtId="0" fontId="2" fillId="0" borderId="4" xfId="1" applyFont="1" applyFill="1" applyBorder="1" applyAlignment="1">
      <alignment vertical="top" wrapText="1"/>
    </xf>
    <xf numFmtId="0" fontId="2" fillId="0" borderId="4" xfId="1" applyFont="1" applyBorder="1" applyAlignment="1">
      <alignment vertical="top" wrapText="1"/>
    </xf>
    <xf numFmtId="0" fontId="3" fillId="2" borderId="4" xfId="1" applyFont="1" applyFill="1" applyBorder="1" applyAlignment="1">
      <alignment vertical="top" wrapText="1"/>
    </xf>
    <xf numFmtId="0" fontId="3" fillId="0" borderId="4" xfId="0" applyFont="1" applyBorder="1" applyAlignment="1">
      <alignment vertical="top" wrapText="1"/>
    </xf>
    <xf numFmtId="0" fontId="1" fillId="0" borderId="0" xfId="0" applyFont="1" applyAlignment="1">
      <alignment vertical="top"/>
    </xf>
    <xf numFmtId="0" fontId="0" fillId="0" borderId="0" xfId="0" applyAlignment="1">
      <alignment vertical="top"/>
    </xf>
    <xf numFmtId="10" fontId="0" fillId="0" borderId="0" xfId="0" applyNumberFormat="1" applyAlignment="1">
      <alignment vertical="top"/>
    </xf>
    <xf numFmtId="0" fontId="0" fillId="3" borderId="5" xfId="0" applyFill="1" applyBorder="1" applyAlignment="1">
      <alignment vertical="top"/>
    </xf>
    <xf numFmtId="0" fontId="0" fillId="3" borderId="6" xfId="0" applyFill="1" applyBorder="1" applyAlignment="1">
      <alignment vertical="top"/>
    </xf>
    <xf numFmtId="0" fontId="0" fillId="3" borderId="7" xfId="0" applyFill="1" applyBorder="1" applyAlignment="1">
      <alignment vertical="top"/>
    </xf>
    <xf numFmtId="0" fontId="0" fillId="3" borderId="8" xfId="0" applyFill="1" applyBorder="1" applyAlignment="1">
      <alignment vertical="top"/>
    </xf>
    <xf numFmtId="0" fontId="8" fillId="3" borderId="0" xfId="0" applyFont="1" applyFill="1" applyBorder="1" applyAlignment="1">
      <alignment vertical="top"/>
    </xf>
    <xf numFmtId="0" fontId="0" fillId="3" borderId="0" xfId="0" applyFill="1" applyBorder="1" applyAlignment="1">
      <alignment vertical="top"/>
    </xf>
    <xf numFmtId="0" fontId="0" fillId="3" borderId="9" xfId="0" applyFill="1" applyBorder="1" applyAlignment="1">
      <alignment vertical="top"/>
    </xf>
    <xf numFmtId="0" fontId="0" fillId="3" borderId="10" xfId="0" applyFill="1" applyBorder="1" applyAlignment="1">
      <alignment vertical="top"/>
    </xf>
    <xf numFmtId="0" fontId="0" fillId="3" borderId="2" xfId="0" applyFill="1" applyBorder="1" applyAlignment="1">
      <alignment vertical="top"/>
    </xf>
    <xf numFmtId="0" fontId="0" fillId="3" borderId="1" xfId="0" applyFill="1" applyBorder="1" applyAlignment="1">
      <alignment vertical="top"/>
    </xf>
    <xf numFmtId="0" fontId="6" fillId="3" borderId="0" xfId="0" applyFont="1" applyFill="1" applyBorder="1" applyAlignment="1">
      <alignment vertical="center"/>
    </xf>
    <xf numFmtId="3" fontId="7" fillId="3" borderId="3" xfId="0" applyNumberFormat="1" applyFont="1" applyFill="1" applyBorder="1" applyAlignment="1">
      <alignment vertical="center"/>
    </xf>
    <xf numFmtId="0" fontId="6" fillId="3" borderId="0" xfId="0" applyFont="1" applyFill="1" applyBorder="1" applyAlignment="1">
      <alignment horizontal="right" vertical="center"/>
    </xf>
    <xf numFmtId="3" fontId="6" fillId="3" borderId="3" xfId="0" applyNumberFormat="1" applyFont="1" applyFill="1" applyBorder="1" applyAlignment="1">
      <alignment vertical="center"/>
    </xf>
    <xf numFmtId="0" fontId="2" fillId="4" borderId="11" xfId="1" applyFont="1" applyFill="1" applyBorder="1" applyAlignment="1">
      <alignment vertical="top" wrapText="1"/>
    </xf>
    <xf numFmtId="0" fontId="2" fillId="4" borderId="12" xfId="1" applyFont="1" applyFill="1" applyBorder="1" applyAlignment="1">
      <alignment vertical="top" wrapText="1"/>
    </xf>
    <xf numFmtId="0" fontId="2" fillId="5" borderId="5" xfId="1" applyFont="1" applyFill="1" applyBorder="1" applyAlignment="1">
      <alignment vertical="top" wrapText="1"/>
    </xf>
    <xf numFmtId="0" fontId="2" fillId="5" borderId="6" xfId="1" applyFont="1" applyFill="1" applyBorder="1" applyAlignment="1">
      <alignment vertical="top" wrapText="1"/>
    </xf>
    <xf numFmtId="0" fontId="2" fillId="5" borderId="7" xfId="1" applyFont="1" applyFill="1" applyBorder="1" applyAlignment="1">
      <alignment vertical="top" wrapText="1"/>
    </xf>
    <xf numFmtId="0" fontId="2" fillId="5" borderId="10" xfId="1" applyFont="1" applyFill="1" applyBorder="1" applyAlignment="1">
      <alignment vertical="top" wrapText="1"/>
    </xf>
    <xf numFmtId="0" fontId="2" fillId="5" borderId="2" xfId="1" applyFont="1" applyFill="1" applyBorder="1" applyAlignment="1">
      <alignment vertical="top" wrapText="1"/>
    </xf>
    <xf numFmtId="0" fontId="2" fillId="5" borderId="1" xfId="1" applyFont="1" applyFill="1" applyBorder="1" applyAlignment="1">
      <alignment vertical="top" wrapText="1"/>
    </xf>
    <xf numFmtId="0" fontId="2" fillId="0" borderId="13" xfId="1" applyFont="1" applyBorder="1" applyAlignment="1">
      <alignment vertical="top" wrapText="1"/>
    </xf>
    <xf numFmtId="0" fontId="2" fillId="0" borderId="14" xfId="1" applyFont="1" applyBorder="1" applyAlignment="1">
      <alignment vertical="top" wrapText="1"/>
    </xf>
    <xf numFmtId="0" fontId="2" fillId="2" borderId="10" xfId="1" applyFont="1" applyFill="1" applyBorder="1" applyAlignment="1">
      <alignment vertical="top" wrapText="1"/>
    </xf>
    <xf numFmtId="0" fontId="3" fillId="3" borderId="0" xfId="1" applyFont="1" applyFill="1" applyBorder="1" applyAlignment="1">
      <alignment vertical="top" wrapText="1"/>
    </xf>
    <xf numFmtId="0" fontId="3" fillId="0" borderId="0" xfId="1" applyFont="1" applyBorder="1" applyAlignment="1">
      <alignment horizontal="center" vertical="top" wrapText="1"/>
    </xf>
    <xf numFmtId="0" fontId="3" fillId="0" borderId="0" xfId="1" applyFont="1" applyBorder="1" applyAlignment="1">
      <alignment vertical="top" wrapText="1"/>
    </xf>
    <xf numFmtId="0" fontId="2" fillId="4" borderId="15" xfId="1" applyFont="1" applyFill="1" applyBorder="1" applyAlignment="1">
      <alignment vertical="top" wrapText="1"/>
    </xf>
    <xf numFmtId="0" fontId="3" fillId="0" borderId="4" xfId="1" applyFont="1" applyBorder="1" applyAlignment="1">
      <alignment vertical="top" wrapText="1"/>
    </xf>
    <xf numFmtId="0" fontId="2" fillId="6" borderId="4" xfId="1" applyFont="1" applyFill="1" applyBorder="1" applyAlignment="1">
      <alignment horizontal="center" vertical="top" wrapText="1"/>
    </xf>
    <xf numFmtId="0" fontId="2" fillId="7" borderId="4" xfId="1" applyFont="1" applyFill="1" applyBorder="1" applyAlignment="1">
      <alignment vertical="top" wrapText="1"/>
    </xf>
    <xf numFmtId="0" fontId="3" fillId="0" borderId="4" xfId="1" applyFont="1" applyBorder="1" applyAlignment="1">
      <alignment horizontal="center" vertical="top" wrapText="1"/>
    </xf>
    <xf numFmtId="0" fontId="2" fillId="8" borderId="4" xfId="1" applyFont="1" applyFill="1" applyBorder="1" applyAlignment="1">
      <alignment vertical="top" wrapText="1"/>
    </xf>
    <xf numFmtId="0" fontId="3" fillId="3" borderId="16" xfId="1" applyFont="1" applyFill="1" applyBorder="1" applyAlignment="1">
      <alignment vertical="top" wrapText="1"/>
    </xf>
    <xf numFmtId="0" fontId="3" fillId="3" borderId="17" xfId="1" applyFont="1" applyFill="1" applyBorder="1" applyAlignment="1">
      <alignment vertical="top" wrapText="1"/>
    </xf>
    <xf numFmtId="0" fontId="2" fillId="0" borderId="16" xfId="1" applyFont="1" applyBorder="1" applyAlignment="1">
      <alignment vertical="top" wrapText="1"/>
    </xf>
    <xf numFmtId="0" fontId="3" fillId="0" borderId="0" xfId="1" applyFont="1" applyAlignment="1" applyProtection="1">
      <alignment vertical="top" wrapText="1"/>
      <protection locked="0"/>
    </xf>
    <xf numFmtId="0" fontId="3" fillId="0" borderId="0" xfId="0" applyFont="1" applyAlignment="1" applyProtection="1">
      <alignment vertical="top"/>
      <protection locked="0"/>
    </xf>
    <xf numFmtId="0" fontId="2" fillId="4" borderId="4" xfId="1" applyFont="1" applyFill="1" applyBorder="1" applyAlignment="1">
      <alignment vertical="top" wrapText="1"/>
    </xf>
    <xf numFmtId="0" fontId="2" fillId="0" borderId="4" xfId="1" applyFont="1" applyBorder="1" applyAlignment="1">
      <alignment horizontal="center" vertical="top" wrapText="1"/>
    </xf>
    <xf numFmtId="0" fontId="3" fillId="3" borderId="4" xfId="1" applyFont="1" applyFill="1" applyBorder="1" applyAlignment="1">
      <alignment vertical="top" wrapText="1"/>
    </xf>
    <xf numFmtId="0" fontId="3" fillId="0" borderId="4" xfId="0" applyFont="1" applyFill="1" applyBorder="1" applyAlignment="1">
      <alignment vertical="top" wrapText="1"/>
    </xf>
    <xf numFmtId="0" fontId="2" fillId="2" borderId="4" xfId="1" applyFont="1" applyFill="1" applyBorder="1" applyAlignment="1">
      <alignment vertical="top" wrapText="1"/>
    </xf>
    <xf numFmtId="3" fontId="2" fillId="0" borderId="4" xfId="1" applyNumberFormat="1" applyFont="1" applyBorder="1" applyAlignment="1">
      <alignment vertical="top" wrapText="1"/>
    </xf>
    <xf numFmtId="6" fontId="2" fillId="0" borderId="4" xfId="1" applyNumberFormat="1" applyFont="1" applyBorder="1" applyAlignment="1">
      <alignment vertical="top" wrapText="1"/>
    </xf>
    <xf numFmtId="0" fontId="2" fillId="3" borderId="18" xfId="1" applyFont="1" applyFill="1" applyBorder="1" applyAlignment="1">
      <alignment vertical="top" wrapText="1"/>
    </xf>
    <xf numFmtId="0" fontId="2" fillId="3" borderId="19" xfId="1" applyFont="1" applyFill="1" applyBorder="1" applyAlignment="1">
      <alignment vertical="top" wrapText="1"/>
    </xf>
    <xf numFmtId="0" fontId="3" fillId="3" borderId="20" xfId="1" applyFont="1" applyFill="1" applyBorder="1" applyAlignment="1">
      <alignment vertical="top" wrapText="1"/>
    </xf>
    <xf numFmtId="0" fontId="12" fillId="0" borderId="16" xfId="1" applyFont="1" applyBorder="1" applyAlignment="1">
      <alignment vertical="top" wrapText="1"/>
    </xf>
    <xf numFmtId="0" fontId="11" fillId="3" borderId="16" xfId="1" applyFont="1" applyFill="1" applyBorder="1" applyAlignment="1">
      <alignment vertical="top" wrapText="1"/>
    </xf>
    <xf numFmtId="0" fontId="11" fillId="3" borderId="17" xfId="1" applyFont="1" applyFill="1" applyBorder="1" applyAlignment="1">
      <alignment vertical="top" wrapText="1"/>
    </xf>
    <xf numFmtId="9" fontId="3" fillId="3" borderId="4" xfId="1" applyNumberFormat="1" applyFont="1" applyFill="1" applyBorder="1" applyAlignment="1">
      <alignment horizontal="center" vertical="top" wrapText="1"/>
    </xf>
    <xf numFmtId="0" fontId="3" fillId="0" borderId="4" xfId="1" applyFont="1" applyFill="1" applyBorder="1" applyAlignment="1">
      <alignment horizontal="left" vertical="top" wrapText="1"/>
    </xf>
    <xf numFmtId="3" fontId="3" fillId="0" borderId="4" xfId="1" applyNumberFormat="1" applyFont="1" applyBorder="1" applyAlignment="1">
      <alignment vertical="top" wrapText="1"/>
    </xf>
    <xf numFmtId="0" fontId="3" fillId="0" borderId="4" xfId="1" applyFont="1" applyBorder="1" applyAlignment="1">
      <alignment vertical="top"/>
    </xf>
    <xf numFmtId="0" fontId="5" fillId="0" borderId="4" xfId="1" applyFont="1" applyBorder="1" applyAlignment="1">
      <alignment vertical="top" wrapText="1"/>
    </xf>
    <xf numFmtId="0" fontId="5" fillId="0" borderId="0" xfId="1" applyFont="1" applyFill="1" applyBorder="1" applyAlignment="1">
      <alignment vertical="top"/>
    </xf>
    <xf numFmtId="0" fontId="13" fillId="0" borderId="0" xfId="0" applyFont="1" applyAlignment="1" applyProtection="1">
      <alignment vertical="top"/>
      <protection locked="0"/>
    </xf>
    <xf numFmtId="0" fontId="2" fillId="5" borderId="4" xfId="1" applyFont="1" applyFill="1" applyBorder="1" applyAlignment="1">
      <alignment vertical="top" wrapText="1"/>
    </xf>
    <xf numFmtId="0" fontId="3" fillId="4" borderId="4" xfId="1" applyFont="1" applyFill="1" applyBorder="1" applyAlignment="1">
      <alignment vertical="top" wrapText="1"/>
    </xf>
    <xf numFmtId="0" fontId="2" fillId="6" borderId="21" xfId="1" applyFont="1" applyFill="1" applyBorder="1" applyAlignment="1">
      <alignment horizontal="center" vertical="top" wrapText="1"/>
    </xf>
    <xf numFmtId="0" fontId="3" fillId="4" borderId="21" xfId="1" applyFont="1" applyFill="1" applyBorder="1" applyAlignment="1">
      <alignment horizontal="center" vertical="top" wrapText="1"/>
    </xf>
    <xf numFmtId="0" fontId="2" fillId="5" borderId="4" xfId="1" applyFont="1" applyFill="1" applyBorder="1" applyAlignment="1">
      <alignment horizontal="center" vertical="top" wrapText="1"/>
    </xf>
    <xf numFmtId="0" fontId="3" fillId="5" borderId="4" xfId="1" applyFont="1" applyFill="1" applyBorder="1" applyAlignment="1">
      <alignment vertical="top" wrapText="1"/>
    </xf>
    <xf numFmtId="0" fontId="16" fillId="0" borderId="17" xfId="1" applyFont="1" applyBorder="1" applyAlignment="1">
      <alignment vertical="top" wrapText="1"/>
    </xf>
    <xf numFmtId="0" fontId="17" fillId="0" borderId="17" xfId="1" applyFont="1" applyFill="1" applyBorder="1" applyAlignment="1">
      <alignment vertical="top" wrapText="1"/>
    </xf>
    <xf numFmtId="0" fontId="16" fillId="0" borderId="4" xfId="1" applyFont="1" applyBorder="1" applyAlignment="1">
      <alignment vertical="top" wrapText="1"/>
    </xf>
    <xf numFmtId="0" fontId="17" fillId="2" borderId="4" xfId="1" applyFont="1" applyFill="1" applyBorder="1" applyAlignment="1">
      <alignment vertical="top" wrapText="1"/>
    </xf>
    <xf numFmtId="0" fontId="17" fillId="0" borderId="4" xfId="1" applyFont="1" applyFill="1" applyBorder="1" applyAlignment="1">
      <alignment vertical="top" wrapText="1"/>
    </xf>
    <xf numFmtId="0" fontId="17" fillId="0" borderId="4" xfId="0" applyNumberFormat="1" applyFont="1" applyBorder="1" applyAlignment="1">
      <alignment vertical="top" wrapText="1"/>
    </xf>
    <xf numFmtId="0" fontId="17" fillId="0" borderId="4" xfId="0" applyFont="1" applyBorder="1" applyAlignment="1">
      <alignment vertical="top" wrapText="1"/>
    </xf>
    <xf numFmtId="0" fontId="16" fillId="0" borderId="4" xfId="1" applyFont="1" applyFill="1" applyBorder="1" applyAlignment="1">
      <alignment vertical="top" wrapText="1"/>
    </xf>
    <xf numFmtId="0" fontId="16" fillId="6" borderId="4" xfId="1" applyFont="1" applyFill="1" applyBorder="1" applyAlignment="1">
      <alignment horizontal="center" vertical="top" wrapText="1"/>
    </xf>
    <xf numFmtId="0" fontId="16" fillId="7" borderId="4" xfId="1" applyFont="1" applyFill="1" applyBorder="1" applyAlignment="1">
      <alignment vertical="top" wrapText="1"/>
    </xf>
    <xf numFmtId="0" fontId="17" fillId="0" borderId="4" xfId="1" applyFont="1" applyBorder="1" applyAlignment="1">
      <alignment horizontal="left" vertical="top"/>
    </xf>
    <xf numFmtId="0" fontId="17" fillId="0" borderId="4" xfId="1" applyFont="1" applyBorder="1" applyAlignment="1">
      <alignment horizontal="center" vertical="top" wrapText="1"/>
    </xf>
    <xf numFmtId="0" fontId="17" fillId="0" borderId="4" xfId="1" applyFont="1" applyBorder="1" applyAlignment="1">
      <alignment vertical="top" wrapText="1"/>
    </xf>
    <xf numFmtId="0" fontId="16" fillId="8" borderId="4" xfId="1" applyFont="1" applyFill="1" applyBorder="1" applyAlignment="1">
      <alignment vertical="top" wrapText="1"/>
    </xf>
    <xf numFmtId="10" fontId="17" fillId="0" borderId="4" xfId="1" applyNumberFormat="1" applyFont="1" applyFill="1" applyBorder="1" applyAlignment="1">
      <alignment vertical="top" wrapText="1"/>
    </xf>
    <xf numFmtId="0" fontId="16" fillId="0" borderId="16" xfId="1" applyFont="1" applyFill="1" applyBorder="1" applyAlignment="1">
      <alignment vertical="top" wrapText="1"/>
    </xf>
    <xf numFmtId="0" fontId="16" fillId="0" borderId="16" xfId="1" applyFont="1" applyBorder="1" applyAlignment="1">
      <alignment vertical="top" wrapText="1"/>
    </xf>
    <xf numFmtId="0" fontId="17" fillId="3" borderId="16" xfId="1" applyFont="1" applyFill="1" applyBorder="1" applyAlignment="1">
      <alignment vertical="top" wrapText="1"/>
    </xf>
    <xf numFmtId="0" fontId="17" fillId="3" borderId="17" xfId="1" applyFont="1" applyFill="1" applyBorder="1" applyAlignment="1">
      <alignment vertical="top" wrapText="1"/>
    </xf>
    <xf numFmtId="0" fontId="16" fillId="4" borderId="3" xfId="1" applyFont="1" applyFill="1" applyBorder="1" applyAlignment="1">
      <alignment vertical="top" wrapText="1"/>
    </xf>
    <xf numFmtId="0" fontId="17" fillId="0" borderId="20" xfId="1" applyFont="1" applyBorder="1" applyAlignment="1">
      <alignment vertical="top" wrapText="1"/>
    </xf>
    <xf numFmtId="9" fontId="17" fillId="3" borderId="3" xfId="1" applyNumberFormat="1" applyFont="1" applyFill="1" applyBorder="1" applyAlignment="1">
      <alignment horizontal="center" vertical="top" wrapText="1"/>
    </xf>
    <xf numFmtId="0" fontId="16" fillId="0" borderId="22" xfId="1" applyFont="1" applyBorder="1" applyAlignment="1">
      <alignment vertical="top" wrapText="1"/>
    </xf>
    <xf numFmtId="0" fontId="3" fillId="0" borderId="20" xfId="1" applyFont="1" applyBorder="1" applyAlignment="1">
      <alignment vertical="top" wrapText="1"/>
    </xf>
    <xf numFmtId="0" fontId="3" fillId="0" borderId="17" xfId="1" applyFont="1" applyBorder="1" applyAlignment="1">
      <alignment vertical="top" wrapText="1"/>
    </xf>
    <xf numFmtId="9" fontId="2" fillId="4" borderId="4" xfId="3" applyFont="1" applyFill="1" applyBorder="1" applyAlignment="1">
      <alignment horizontal="left" vertical="top" wrapText="1"/>
    </xf>
    <xf numFmtId="0" fontId="14" fillId="0" borderId="4" xfId="1" applyFont="1" applyFill="1" applyBorder="1" applyAlignment="1">
      <alignment vertical="top" wrapText="1"/>
    </xf>
    <xf numFmtId="0" fontId="2" fillId="4" borderId="23" xfId="1" applyFont="1" applyFill="1" applyBorder="1" applyAlignment="1">
      <alignment horizontal="center" vertical="top" wrapText="1"/>
    </xf>
    <xf numFmtId="0" fontId="2" fillId="4" borderId="24" xfId="1" applyFont="1" applyFill="1" applyBorder="1" applyAlignment="1">
      <alignment horizontal="center" vertical="top" wrapText="1"/>
    </xf>
    <xf numFmtId="0" fontId="3" fillId="4" borderId="24" xfId="1" applyFont="1" applyFill="1" applyBorder="1" applyAlignment="1">
      <alignment horizontal="center" vertical="top"/>
    </xf>
    <xf numFmtId="0" fontId="2" fillId="4" borderId="21" xfId="1" applyFont="1" applyFill="1" applyBorder="1" applyAlignment="1">
      <alignment horizontal="center" vertical="top" wrapText="1"/>
    </xf>
    <xf numFmtId="0" fontId="3" fillId="0" borderId="16" xfId="1" applyFont="1" applyBorder="1" applyAlignment="1">
      <alignment vertical="top" wrapText="1"/>
    </xf>
    <xf numFmtId="3" fontId="5" fillId="0" borderId="0" xfId="1" applyNumberFormat="1" applyFont="1" applyAlignment="1">
      <alignment vertical="top"/>
    </xf>
    <xf numFmtId="0" fontId="2" fillId="0" borderId="20" xfId="1" applyFont="1" applyFill="1" applyBorder="1" applyAlignment="1">
      <alignment vertical="top" wrapText="1"/>
    </xf>
    <xf numFmtId="0" fontId="3" fillId="0" borderId="20" xfId="1" applyFont="1" applyFill="1" applyBorder="1" applyAlignment="1">
      <alignment vertical="top" wrapText="1"/>
    </xf>
    <xf numFmtId="0" fontId="2" fillId="0" borderId="17" xfId="1" applyFont="1" applyFill="1" applyBorder="1" applyAlignment="1">
      <alignment vertical="top" wrapText="1"/>
    </xf>
    <xf numFmtId="0" fontId="3" fillId="0" borderId="17" xfId="1" applyFont="1" applyFill="1" applyBorder="1" applyAlignment="1">
      <alignment vertical="top" wrapText="1"/>
    </xf>
    <xf numFmtId="0" fontId="3" fillId="5" borderId="17" xfId="1" applyFont="1" applyFill="1" applyBorder="1" applyAlignment="1">
      <alignment vertical="top" wrapText="1"/>
    </xf>
    <xf numFmtId="0" fontId="2" fillId="0" borderId="16" xfId="1" applyFont="1" applyFill="1" applyBorder="1" applyAlignment="1">
      <alignment vertical="top" wrapText="1"/>
    </xf>
    <xf numFmtId="0" fontId="3" fillId="5" borderId="4" xfId="0" applyNumberFormat="1" applyFont="1" applyFill="1" applyBorder="1" applyAlignment="1">
      <alignment vertical="top" wrapText="1"/>
    </xf>
    <xf numFmtId="0" fontId="3" fillId="5" borderId="4" xfId="0" applyFont="1" applyFill="1" applyBorder="1" applyAlignment="1">
      <alignment vertical="top" wrapText="1"/>
    </xf>
    <xf numFmtId="0" fontId="3" fillId="0" borderId="4" xfId="0" applyNumberFormat="1" applyFont="1" applyBorder="1" applyAlignment="1">
      <alignment vertical="top" wrapText="1"/>
    </xf>
    <xf numFmtId="0" fontId="2" fillId="0" borderId="4" xfId="1" applyFont="1" applyFill="1" applyBorder="1" applyAlignment="1">
      <alignment horizontal="center" vertical="top" wrapText="1"/>
    </xf>
    <xf numFmtId="0" fontId="1" fillId="0" borderId="17" xfId="1" applyFont="1" applyBorder="1" applyAlignment="1">
      <alignment vertical="top"/>
    </xf>
    <xf numFmtId="0" fontId="17" fillId="0" borderId="0" xfId="2" applyFont="1" applyAlignment="1">
      <alignment vertical="top"/>
    </xf>
    <xf numFmtId="0" fontId="17" fillId="0" borderId="0" xfId="2" applyFont="1" applyBorder="1" applyAlignment="1">
      <alignment vertical="top"/>
    </xf>
    <xf numFmtId="3" fontId="20" fillId="0" borderId="0" xfId="2" applyNumberFormat="1" applyFont="1" applyBorder="1" applyAlignment="1">
      <alignment horizontal="center" vertical="top" wrapText="1"/>
    </xf>
    <xf numFmtId="9" fontId="18" fillId="0" borderId="0" xfId="0" applyNumberFormat="1" applyFont="1" applyAlignment="1">
      <alignment horizontal="center" vertical="top"/>
    </xf>
    <xf numFmtId="0" fontId="3" fillId="10" borderId="4" xfId="1" applyFont="1" applyFill="1" applyBorder="1" applyAlignment="1">
      <alignment vertical="top" wrapText="1"/>
    </xf>
    <xf numFmtId="0" fontId="3" fillId="10" borderId="4" xfId="0" applyFont="1" applyFill="1" applyBorder="1" applyAlignment="1">
      <alignment vertical="top" wrapText="1"/>
    </xf>
    <xf numFmtId="0" fontId="3" fillId="0" borderId="3" xfId="0" applyFont="1" applyBorder="1" applyAlignment="1">
      <alignment vertical="top" wrapText="1"/>
    </xf>
    <xf numFmtId="0" fontId="22" fillId="0" borderId="3" xfId="0" applyFont="1" applyBorder="1" applyAlignment="1">
      <alignment vertical="top" wrapText="1"/>
    </xf>
    <xf numFmtId="0" fontId="2" fillId="10" borderId="1" xfId="0" applyFont="1" applyFill="1" applyBorder="1" applyAlignment="1">
      <alignment vertical="top" wrapText="1"/>
    </xf>
    <xf numFmtId="0" fontId="2" fillId="10" borderId="4" xfId="0" applyFont="1" applyFill="1" applyBorder="1" applyAlignment="1">
      <alignment vertical="top" wrapText="1"/>
    </xf>
    <xf numFmtId="0" fontId="16" fillId="0" borderId="25" xfId="2" applyFont="1" applyBorder="1" applyAlignment="1">
      <alignment horizontal="center" vertical="top" wrapText="1"/>
    </xf>
    <xf numFmtId="0" fontId="16" fillId="0" borderId="26" xfId="2" applyFont="1" applyBorder="1" applyAlignment="1">
      <alignment horizontal="center" vertical="top" wrapText="1"/>
    </xf>
    <xf numFmtId="0" fontId="16" fillId="0" borderId="27" xfId="2" applyFont="1" applyBorder="1" applyAlignment="1">
      <alignment vertical="top" wrapText="1"/>
    </xf>
    <xf numFmtId="0" fontId="17" fillId="0" borderId="28" xfId="2" applyFont="1" applyBorder="1" applyAlignment="1">
      <alignment horizontal="center" vertical="top" wrapText="1"/>
    </xf>
    <xf numFmtId="14" fontId="17" fillId="0" borderId="17" xfId="2" applyNumberFormat="1" applyFont="1" applyBorder="1" applyAlignment="1">
      <alignment horizontal="center" vertical="top"/>
    </xf>
    <xf numFmtId="14" fontId="17" fillId="0" borderId="17" xfId="2" quotePrefix="1" applyNumberFormat="1" applyFont="1" applyBorder="1" applyAlignment="1">
      <alignment horizontal="center" vertical="top" wrapText="1"/>
    </xf>
    <xf numFmtId="14" fontId="17" fillId="0" borderId="17" xfId="2" applyNumberFormat="1" applyFont="1" applyBorder="1" applyAlignment="1">
      <alignment horizontal="center" vertical="top" wrapText="1"/>
    </xf>
    <xf numFmtId="2" fontId="17" fillId="0" borderId="17" xfId="2" applyNumberFormat="1" applyFont="1" applyBorder="1" applyAlignment="1">
      <alignment horizontal="center" vertical="top" wrapText="1"/>
    </xf>
    <xf numFmtId="3" fontId="20" fillId="0" borderId="29" xfId="2" applyNumberFormat="1" applyFont="1" applyBorder="1" applyAlignment="1">
      <alignment horizontal="center" vertical="top" wrapText="1"/>
    </xf>
    <xf numFmtId="0" fontId="17" fillId="0" borderId="30" xfId="2" applyFont="1" applyBorder="1" applyAlignment="1">
      <alignment horizontal="center" vertical="top" wrapText="1"/>
    </xf>
    <xf numFmtId="14" fontId="17" fillId="0" borderId="4" xfId="2" applyNumberFormat="1" applyFont="1" applyBorder="1" applyAlignment="1">
      <alignment horizontal="center" vertical="top"/>
    </xf>
    <xf numFmtId="14" fontId="17" fillId="0" borderId="4" xfId="2" applyNumberFormat="1" applyFont="1" applyBorder="1" applyAlignment="1">
      <alignment horizontal="center" vertical="top" wrapText="1"/>
    </xf>
    <xf numFmtId="3" fontId="20" fillId="0" borderId="31" xfId="2" applyNumberFormat="1" applyFont="1" applyBorder="1" applyAlignment="1">
      <alignment horizontal="center" vertical="top" wrapText="1"/>
    </xf>
    <xf numFmtId="0" fontId="17" fillId="0" borderId="32" xfId="2" applyFont="1" applyBorder="1" applyAlignment="1">
      <alignment horizontal="center" vertical="top" wrapText="1"/>
    </xf>
    <xf numFmtId="14" fontId="17" fillId="0" borderId="20" xfId="2" applyNumberFormat="1" applyFont="1" applyBorder="1" applyAlignment="1">
      <alignment horizontal="center" vertical="top"/>
    </xf>
    <xf numFmtId="14" fontId="17" fillId="0" borderId="20" xfId="2" applyNumberFormat="1" applyFont="1" applyBorder="1" applyAlignment="1">
      <alignment horizontal="center" vertical="top" wrapText="1"/>
    </xf>
    <xf numFmtId="3" fontId="20" fillId="0" borderId="33" xfId="2" applyNumberFormat="1" applyFont="1" applyBorder="1" applyAlignment="1">
      <alignment horizontal="center" vertical="top" wrapText="1"/>
    </xf>
    <xf numFmtId="0" fontId="17" fillId="0" borderId="25" xfId="2" applyFont="1" applyBorder="1" applyAlignment="1">
      <alignment horizontal="center" vertical="top" wrapText="1"/>
    </xf>
    <xf numFmtId="0" fontId="17" fillId="0" borderId="26" xfId="2" applyFont="1" applyBorder="1" applyAlignment="1">
      <alignment horizontal="center" vertical="top" wrapText="1"/>
    </xf>
    <xf numFmtId="3" fontId="21" fillId="0" borderId="27" xfId="2" applyNumberFormat="1" applyFont="1" applyBorder="1" applyAlignment="1">
      <alignment horizontal="center" vertical="top" wrapText="1"/>
    </xf>
    <xf numFmtId="0" fontId="3" fillId="0" borderId="4" xfId="1" applyFont="1" applyBorder="1" applyAlignment="1">
      <alignment vertical="top" wrapText="1"/>
    </xf>
    <xf numFmtId="0" fontId="3" fillId="0" borderId="0" xfId="1" applyFont="1" applyAlignment="1" applyProtection="1">
      <alignment horizontal="left" vertical="top" wrapText="1"/>
      <protection locked="0"/>
    </xf>
    <xf numFmtId="0" fontId="2" fillId="2" borderId="4" xfId="1" applyFont="1" applyFill="1" applyBorder="1" applyAlignment="1">
      <alignment vertical="top" wrapText="1"/>
    </xf>
    <xf numFmtId="0" fontId="2" fillId="0" borderId="4" xfId="1" applyFont="1" applyBorder="1" applyAlignment="1">
      <alignment vertical="top" wrapText="1"/>
    </xf>
    <xf numFmtId="0" fontId="2" fillId="4" borderId="4" xfId="1" applyFont="1" applyFill="1" applyBorder="1" applyAlignment="1">
      <alignment vertical="top" wrapText="1"/>
    </xf>
    <xf numFmtId="0" fontId="2" fillId="5" borderId="4" xfId="1" applyFont="1" applyFill="1" applyBorder="1" applyAlignment="1">
      <alignment vertical="top" wrapText="1"/>
    </xf>
    <xf numFmtId="0" fontId="3" fillId="0" borderId="4" xfId="1" applyFont="1" applyBorder="1" applyAlignment="1">
      <alignment vertical="top" wrapText="1"/>
    </xf>
    <xf numFmtId="0" fontId="2" fillId="6" borderId="4" xfId="1" applyFont="1" applyFill="1" applyBorder="1" applyAlignment="1">
      <alignment horizontal="center" vertical="top" wrapText="1"/>
    </xf>
    <xf numFmtId="0" fontId="3" fillId="4" borderId="4" xfId="1" applyFont="1" applyFill="1" applyBorder="1" applyAlignment="1">
      <alignment horizontal="center" vertical="top" wrapText="1"/>
    </xf>
    <xf numFmtId="0" fontId="3" fillId="0" borderId="4" xfId="1" applyFont="1" applyBorder="1" applyAlignment="1">
      <alignment horizontal="center" vertical="top" wrapText="1"/>
    </xf>
    <xf numFmtId="0" fontId="3" fillId="0" borderId="4" xfId="1" applyFont="1" applyBorder="1" applyAlignment="1">
      <alignment horizontal="left" vertical="top" wrapText="1"/>
    </xf>
    <xf numFmtId="0" fontId="3" fillId="4" borderId="23" xfId="1" applyFont="1" applyFill="1" applyBorder="1" applyAlignment="1">
      <alignment horizontal="center" vertical="top"/>
    </xf>
    <xf numFmtId="0" fontId="3" fillId="4" borderId="24" xfId="1" applyFont="1" applyFill="1" applyBorder="1" applyAlignment="1">
      <alignment horizontal="center" vertical="top"/>
    </xf>
    <xf numFmtId="0" fontId="3" fillId="4" borderId="21" xfId="1" applyFont="1" applyFill="1" applyBorder="1" applyAlignment="1">
      <alignment horizontal="center" vertical="top"/>
    </xf>
    <xf numFmtId="9" fontId="2" fillId="0" borderId="4" xfId="1" applyNumberFormat="1" applyFont="1" applyFill="1" applyBorder="1" applyAlignment="1">
      <alignment vertical="top" wrapText="1"/>
    </xf>
    <xf numFmtId="0" fontId="2" fillId="0" borderId="4" xfId="1" applyFont="1" applyFill="1" applyBorder="1" applyAlignment="1">
      <alignment vertical="top" wrapText="1"/>
    </xf>
    <xf numFmtId="0" fontId="3" fillId="4" borderId="4" xfId="1" applyFont="1" applyFill="1" applyBorder="1" applyAlignment="1">
      <alignment vertical="top" wrapText="1"/>
    </xf>
    <xf numFmtId="0" fontId="2" fillId="6" borderId="23" xfId="1" applyFont="1" applyFill="1" applyBorder="1" applyAlignment="1">
      <alignment horizontal="center" vertical="top" wrapText="1"/>
    </xf>
    <xf numFmtId="0" fontId="2" fillId="6" borderId="24" xfId="1" applyFont="1" applyFill="1" applyBorder="1" applyAlignment="1">
      <alignment horizontal="center" vertical="top" wrapText="1"/>
    </xf>
    <xf numFmtId="0" fontId="2" fillId="6" borderId="21" xfId="1" applyFont="1" applyFill="1" applyBorder="1" applyAlignment="1">
      <alignment horizontal="center" vertical="top" wrapText="1"/>
    </xf>
    <xf numFmtId="0" fontId="3" fillId="4" borderId="23" xfId="1" applyFont="1" applyFill="1" applyBorder="1" applyAlignment="1">
      <alignment horizontal="center" vertical="top" wrapText="1"/>
    </xf>
    <xf numFmtId="0" fontId="3" fillId="4" borderId="24" xfId="1" applyFont="1" applyFill="1" applyBorder="1" applyAlignment="1">
      <alignment horizontal="center" vertical="top" wrapText="1"/>
    </xf>
    <xf numFmtId="0" fontId="3" fillId="4" borderId="21" xfId="1" applyFont="1" applyFill="1" applyBorder="1" applyAlignment="1">
      <alignment horizontal="center" vertical="top" wrapText="1"/>
    </xf>
    <xf numFmtId="0" fontId="19" fillId="9" borderId="23" xfId="1" applyFont="1" applyFill="1" applyBorder="1" applyAlignment="1">
      <alignment horizontal="left" vertical="center" wrapText="1"/>
    </xf>
    <xf numFmtId="0" fontId="19" fillId="9" borderId="24" xfId="1" applyFont="1" applyFill="1" applyBorder="1" applyAlignment="1">
      <alignment horizontal="left" vertical="center" wrapText="1"/>
    </xf>
    <xf numFmtId="0" fontId="19" fillId="9" borderId="21" xfId="1" applyFont="1" applyFill="1" applyBorder="1" applyAlignment="1">
      <alignment horizontal="left" vertical="center" wrapText="1"/>
    </xf>
    <xf numFmtId="0" fontId="17" fillId="0" borderId="0" xfId="2" applyFont="1" applyAlignment="1">
      <alignment horizontal="left" vertical="top" wrapText="1"/>
    </xf>
  </cellXfs>
  <cellStyles count="4">
    <cellStyle name="Normal" xfId="0" builtinId="0"/>
    <cellStyle name="Normal 2" xfId="1"/>
    <cellStyle name="Normal 2 2" xfId="2"/>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comments" Target="../comments1.xml"/><Relationship Id="rId5" Type="http://schemas.openxmlformats.org/officeDocument/2006/relationships/printerSettings" Target="../printerSettings/printerSettings5.bin"/><Relationship Id="rId10" Type="http://schemas.openxmlformats.org/officeDocument/2006/relationships/vmlDrawing" Target="../drawings/vmlDrawing1.vml"/><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V199"/>
  <sheetViews>
    <sheetView tabSelected="1" topLeftCell="A179" zoomScale="90" zoomScaleNormal="90" zoomScaleSheetLayoutView="95" zoomScalePageLayoutView="89" workbookViewId="0">
      <selection activeCell="H169" sqref="H169"/>
    </sheetView>
  </sheetViews>
  <sheetFormatPr defaultRowHeight="12.75" x14ac:dyDescent="0.2"/>
  <cols>
    <col min="1" max="1" width="13.7109375" style="11" customWidth="1"/>
    <col min="2" max="2" width="15.42578125" style="10" customWidth="1"/>
    <col min="3" max="3" width="12.42578125" style="10" customWidth="1"/>
    <col min="4" max="10" width="20.7109375" style="10" customWidth="1"/>
    <col min="11" max="11" width="18.5703125" style="10" customWidth="1"/>
    <col min="12" max="12" width="3.140625" style="10" customWidth="1"/>
    <col min="13" max="16384" width="9.140625" style="10"/>
  </cols>
  <sheetData>
    <row r="1" spans="1:11" ht="27.75" customHeight="1" x14ac:dyDescent="0.2">
      <c r="A1" s="53" t="s">
        <v>27</v>
      </c>
      <c r="B1" s="162" t="s">
        <v>24</v>
      </c>
      <c r="C1" s="162"/>
      <c r="D1" s="162"/>
      <c r="E1" s="162"/>
      <c r="F1" s="162"/>
      <c r="G1" s="162"/>
      <c r="H1" s="162"/>
      <c r="I1" s="162"/>
      <c r="J1" s="162"/>
      <c r="K1" s="162"/>
    </row>
    <row r="2" spans="1:11" ht="27.75" customHeight="1" x14ac:dyDescent="0.2">
      <c r="A2" s="182" t="s">
        <v>215</v>
      </c>
      <c r="B2" s="183"/>
      <c r="C2" s="183"/>
      <c r="D2" s="183"/>
      <c r="E2" s="183"/>
      <c r="F2" s="183"/>
      <c r="G2" s="183"/>
      <c r="H2" s="183"/>
      <c r="I2" s="183"/>
      <c r="J2" s="184"/>
      <c r="K2" s="14"/>
    </row>
    <row r="3" spans="1:11" ht="24" x14ac:dyDescent="0.2">
      <c r="A3" s="59" t="s">
        <v>28</v>
      </c>
      <c r="B3" s="53" t="s">
        <v>57</v>
      </c>
      <c r="C3" s="53"/>
      <c r="D3" s="50" t="s">
        <v>29</v>
      </c>
      <c r="E3" s="50"/>
      <c r="F3" s="50"/>
      <c r="G3" s="50"/>
      <c r="H3" s="50"/>
      <c r="I3" s="50" t="s">
        <v>274</v>
      </c>
      <c r="J3" s="50" t="s">
        <v>273</v>
      </c>
      <c r="K3" s="164"/>
    </row>
    <row r="4" spans="1:11" ht="85.9" customHeight="1" x14ac:dyDescent="0.2">
      <c r="A4" s="49" t="s">
        <v>98</v>
      </c>
      <c r="B4" s="49" t="s">
        <v>275</v>
      </c>
      <c r="C4" s="60" t="s">
        <v>32</v>
      </c>
      <c r="D4" s="49" t="s">
        <v>99</v>
      </c>
      <c r="E4" s="49"/>
      <c r="F4" s="49"/>
      <c r="G4" s="49"/>
      <c r="H4" s="49"/>
      <c r="I4" s="49"/>
      <c r="J4" s="49"/>
      <c r="K4" s="164"/>
    </row>
    <row r="5" spans="1:11" x14ac:dyDescent="0.2">
      <c r="A5" s="61"/>
      <c r="B5" s="61"/>
      <c r="C5" s="60" t="s">
        <v>33</v>
      </c>
      <c r="D5" s="15"/>
      <c r="E5" s="8"/>
      <c r="F5" s="8"/>
      <c r="G5" s="8"/>
      <c r="H5" s="8"/>
      <c r="I5" s="8"/>
      <c r="J5" s="8"/>
      <c r="K5" s="164"/>
    </row>
    <row r="6" spans="1:11" x14ac:dyDescent="0.2">
      <c r="A6" s="61"/>
      <c r="B6" s="61"/>
      <c r="C6" s="49"/>
      <c r="D6" s="166" t="s">
        <v>34</v>
      </c>
      <c r="E6" s="166"/>
      <c r="F6" s="166"/>
      <c r="G6" s="166"/>
      <c r="H6" s="166"/>
      <c r="I6" s="166"/>
      <c r="J6" s="166"/>
      <c r="K6" s="164"/>
    </row>
    <row r="7" spans="1:11" x14ac:dyDescent="0.2">
      <c r="A7" s="61"/>
      <c r="B7" s="61"/>
      <c r="C7" s="49"/>
      <c r="D7" s="175" t="s">
        <v>100</v>
      </c>
      <c r="E7" s="175"/>
      <c r="F7" s="175"/>
      <c r="G7" s="175"/>
      <c r="H7" s="175"/>
      <c r="I7" s="175"/>
      <c r="J7" s="175"/>
      <c r="K7" s="164"/>
    </row>
    <row r="8" spans="1:11" ht="24" x14ac:dyDescent="0.2">
      <c r="A8" s="61"/>
      <c r="B8" s="53" t="s">
        <v>58</v>
      </c>
      <c r="C8" s="53"/>
      <c r="D8" s="50" t="s">
        <v>29</v>
      </c>
      <c r="E8" s="50"/>
      <c r="F8" s="50"/>
      <c r="G8" s="50" t="s">
        <v>125</v>
      </c>
      <c r="H8" s="50"/>
      <c r="I8" s="50" t="s">
        <v>239</v>
      </c>
      <c r="J8" s="50" t="s">
        <v>272</v>
      </c>
      <c r="K8" s="79"/>
    </row>
    <row r="9" spans="1:11" ht="288" x14ac:dyDescent="0.2">
      <c r="A9" s="61"/>
      <c r="B9" s="61" t="s">
        <v>322</v>
      </c>
      <c r="C9" s="60" t="s">
        <v>32</v>
      </c>
      <c r="D9" s="49" t="s">
        <v>323</v>
      </c>
      <c r="E9" s="49"/>
      <c r="F9" s="49" t="s">
        <v>105</v>
      </c>
      <c r="G9" s="49" t="s">
        <v>324</v>
      </c>
      <c r="H9" s="8"/>
      <c r="I9" s="49" t="s">
        <v>325</v>
      </c>
      <c r="J9" s="49" t="s">
        <v>326</v>
      </c>
      <c r="K9" s="79"/>
    </row>
    <row r="10" spans="1:11" ht="252" x14ac:dyDescent="0.2">
      <c r="A10" s="61"/>
      <c r="B10" s="61"/>
      <c r="C10" s="60" t="s">
        <v>33</v>
      </c>
      <c r="D10" s="15"/>
      <c r="E10" s="8"/>
      <c r="F10" s="8"/>
      <c r="G10" s="8" t="s">
        <v>135</v>
      </c>
      <c r="H10" s="8"/>
      <c r="I10" s="133" t="s">
        <v>359</v>
      </c>
      <c r="J10" s="8"/>
      <c r="K10" s="79"/>
    </row>
    <row r="11" spans="1:11" x14ac:dyDescent="0.2">
      <c r="A11" s="61"/>
      <c r="B11" s="61"/>
      <c r="C11" s="49"/>
      <c r="D11" s="166" t="s">
        <v>34</v>
      </c>
      <c r="E11" s="166"/>
      <c r="F11" s="166"/>
      <c r="G11" s="166"/>
      <c r="H11" s="166"/>
      <c r="I11" s="166"/>
      <c r="J11" s="166"/>
      <c r="K11" s="79"/>
    </row>
    <row r="12" spans="1:11" x14ac:dyDescent="0.2">
      <c r="A12" s="61"/>
      <c r="B12" s="61"/>
      <c r="C12" s="49"/>
      <c r="D12" s="175" t="s">
        <v>295</v>
      </c>
      <c r="E12" s="175"/>
      <c r="F12" s="175"/>
      <c r="G12" s="175"/>
      <c r="H12" s="175"/>
      <c r="I12" s="175"/>
      <c r="J12" s="175"/>
      <c r="K12" s="79"/>
    </row>
    <row r="13" spans="1:11" x14ac:dyDescent="0.2">
      <c r="A13" s="67"/>
      <c r="B13" s="67"/>
      <c r="C13" s="67"/>
      <c r="D13" s="67"/>
      <c r="E13" s="67"/>
      <c r="F13" s="67"/>
      <c r="G13" s="67"/>
      <c r="H13" s="67"/>
      <c r="I13" s="67"/>
      <c r="J13" s="67"/>
      <c r="K13" s="67"/>
    </row>
    <row r="14" spans="1:11" ht="24" x14ac:dyDescent="0.2">
      <c r="A14" s="59" t="s">
        <v>190</v>
      </c>
      <c r="B14" s="53" t="s">
        <v>55</v>
      </c>
      <c r="C14" s="53"/>
      <c r="D14" s="50" t="s">
        <v>29</v>
      </c>
      <c r="E14" s="50"/>
      <c r="F14" s="50" t="s">
        <v>30</v>
      </c>
      <c r="G14" s="50" t="s">
        <v>122</v>
      </c>
      <c r="H14" s="50" t="s">
        <v>123</v>
      </c>
      <c r="I14" s="50" t="s">
        <v>124</v>
      </c>
      <c r="J14" s="50" t="s">
        <v>271</v>
      </c>
      <c r="K14" s="51" t="s">
        <v>35</v>
      </c>
    </row>
    <row r="15" spans="1:11" ht="187.5" customHeight="1" x14ac:dyDescent="0.2">
      <c r="A15" s="68" t="s">
        <v>296</v>
      </c>
      <c r="B15" s="68" t="s">
        <v>18</v>
      </c>
      <c r="C15" s="60" t="s">
        <v>32</v>
      </c>
      <c r="D15" s="49" t="s">
        <v>91</v>
      </c>
      <c r="E15" s="49"/>
      <c r="F15" s="49"/>
      <c r="G15" s="49" t="s">
        <v>339</v>
      </c>
      <c r="H15" s="8" t="s">
        <v>338</v>
      </c>
      <c r="I15" s="49" t="s">
        <v>337</v>
      </c>
      <c r="J15" s="49" t="s">
        <v>336</v>
      </c>
      <c r="K15" s="49" t="s">
        <v>19</v>
      </c>
    </row>
    <row r="16" spans="1:11" ht="82.15" customHeight="1" x14ac:dyDescent="0.2">
      <c r="A16" s="54"/>
      <c r="B16" s="54"/>
      <c r="C16" s="60" t="s">
        <v>33</v>
      </c>
      <c r="D16" s="15"/>
      <c r="E16" s="8">
        <v>0</v>
      </c>
      <c r="F16" s="8"/>
      <c r="G16" s="8" t="s">
        <v>340</v>
      </c>
      <c r="H16" s="8" t="s">
        <v>341</v>
      </c>
      <c r="I16" s="133" t="s">
        <v>351</v>
      </c>
      <c r="J16" s="8"/>
      <c r="K16" s="49"/>
    </row>
    <row r="17" spans="1:256" x14ac:dyDescent="0.2">
      <c r="A17" s="54"/>
      <c r="B17" s="54"/>
      <c r="C17" s="49"/>
      <c r="D17" s="50" t="s">
        <v>34</v>
      </c>
      <c r="E17" s="50"/>
      <c r="F17" s="50"/>
      <c r="G17" s="50"/>
      <c r="H17" s="50"/>
      <c r="I17" s="50"/>
      <c r="J17" s="50"/>
      <c r="K17" s="49"/>
    </row>
    <row r="18" spans="1:256" ht="13.5" customHeight="1" x14ac:dyDescent="0.2">
      <c r="A18" s="55"/>
      <c r="B18" s="55"/>
      <c r="C18" s="49"/>
      <c r="D18" s="80"/>
      <c r="E18" s="80"/>
      <c r="F18" s="80" t="s">
        <v>146</v>
      </c>
      <c r="G18" s="80"/>
      <c r="H18" s="80"/>
      <c r="I18" s="80"/>
      <c r="J18" s="80"/>
      <c r="K18" s="49"/>
    </row>
    <row r="19" spans="1:256" ht="24" x14ac:dyDescent="0.2">
      <c r="A19" s="59" t="s">
        <v>175</v>
      </c>
      <c r="B19" s="53" t="s">
        <v>56</v>
      </c>
      <c r="C19" s="53"/>
      <c r="D19" s="50" t="s">
        <v>29</v>
      </c>
      <c r="E19" s="50"/>
      <c r="F19" s="50"/>
      <c r="G19" s="50" t="s">
        <v>125</v>
      </c>
      <c r="H19" s="50"/>
      <c r="I19" s="50" t="s">
        <v>239</v>
      </c>
      <c r="J19" s="50" t="s">
        <v>271</v>
      </c>
      <c r="K19" s="49"/>
      <c r="IV19" s="10" t="s">
        <v>92</v>
      </c>
    </row>
    <row r="20" spans="1:256" ht="135.75" customHeight="1" x14ac:dyDescent="0.2">
      <c r="A20" s="61"/>
      <c r="B20" s="49" t="s">
        <v>94</v>
      </c>
      <c r="C20" s="60" t="s">
        <v>32</v>
      </c>
      <c r="D20" s="49" t="s">
        <v>95</v>
      </c>
      <c r="E20" s="49"/>
      <c r="F20" s="49"/>
      <c r="G20" s="49" t="s">
        <v>237</v>
      </c>
      <c r="H20" s="8"/>
      <c r="I20" s="49" t="s">
        <v>238</v>
      </c>
      <c r="J20" s="159" t="s">
        <v>383</v>
      </c>
      <c r="K20" s="49"/>
    </row>
    <row r="21" spans="1:256" ht="300" x14ac:dyDescent="0.2">
      <c r="A21" s="61"/>
      <c r="B21" s="61"/>
      <c r="C21" s="60" t="s">
        <v>33</v>
      </c>
      <c r="D21" s="15"/>
      <c r="E21" s="8"/>
      <c r="F21" s="8"/>
      <c r="G21" s="8" t="s">
        <v>147</v>
      </c>
      <c r="H21" s="8"/>
      <c r="I21" s="133" t="s">
        <v>356</v>
      </c>
      <c r="J21" s="8"/>
      <c r="K21" s="49"/>
      <c r="N21" s="12" t="s">
        <v>137</v>
      </c>
    </row>
    <row r="22" spans="1:256" x14ac:dyDescent="0.2">
      <c r="A22" s="61"/>
      <c r="B22" s="61"/>
      <c r="C22" s="49"/>
      <c r="D22" s="50" t="s">
        <v>34</v>
      </c>
      <c r="E22" s="50"/>
      <c r="F22" s="50"/>
      <c r="G22" s="50"/>
      <c r="H22" s="50"/>
      <c r="I22" s="50"/>
      <c r="J22" s="50"/>
      <c r="K22" s="49"/>
    </row>
    <row r="23" spans="1:256" ht="12.75" customHeight="1" x14ac:dyDescent="0.2">
      <c r="A23" s="61"/>
      <c r="B23" s="61"/>
      <c r="C23" s="49"/>
      <c r="D23" s="80" t="s">
        <v>136</v>
      </c>
      <c r="E23" s="80"/>
      <c r="F23" s="80"/>
      <c r="G23" s="80"/>
      <c r="H23" s="80"/>
      <c r="I23" s="80"/>
      <c r="J23" s="80"/>
      <c r="K23" s="49"/>
    </row>
    <row r="24" spans="1:256" ht="24" x14ac:dyDescent="0.2">
      <c r="A24" s="59" t="s">
        <v>176</v>
      </c>
      <c r="B24" s="53" t="s">
        <v>191</v>
      </c>
      <c r="C24" s="53"/>
      <c r="D24" s="50" t="s">
        <v>29</v>
      </c>
      <c r="E24" s="50"/>
      <c r="F24" s="50"/>
      <c r="G24" s="50" t="s">
        <v>125</v>
      </c>
      <c r="H24" s="50" t="s">
        <v>196</v>
      </c>
      <c r="I24" s="50" t="s">
        <v>197</v>
      </c>
      <c r="J24" s="50" t="s">
        <v>272</v>
      </c>
      <c r="K24" s="49"/>
      <c r="IV24" s="10" t="s">
        <v>92</v>
      </c>
    </row>
    <row r="25" spans="1:256" ht="96" x14ac:dyDescent="0.2">
      <c r="A25" s="118" t="s">
        <v>188</v>
      </c>
      <c r="B25" s="119" t="s">
        <v>180</v>
      </c>
      <c r="C25" s="120" t="s">
        <v>32</v>
      </c>
      <c r="D25" s="121" t="s">
        <v>342</v>
      </c>
      <c r="E25" s="122"/>
      <c r="F25" s="122"/>
      <c r="G25" s="122"/>
      <c r="H25" s="121" t="s">
        <v>160</v>
      </c>
      <c r="I25" s="121" t="s">
        <v>208</v>
      </c>
      <c r="J25" s="121" t="s">
        <v>209</v>
      </c>
      <c r="K25" s="49"/>
    </row>
    <row r="26" spans="1:256" ht="36" x14ac:dyDescent="0.2">
      <c r="A26" s="123"/>
      <c r="B26" s="56"/>
      <c r="C26" s="14" t="s">
        <v>33</v>
      </c>
      <c r="D26" s="15"/>
      <c r="E26" s="84"/>
      <c r="F26" s="124"/>
      <c r="G26" s="125"/>
      <c r="H26" s="8" t="s">
        <v>164</v>
      </c>
      <c r="I26" s="133" t="s">
        <v>352</v>
      </c>
      <c r="J26" s="8"/>
      <c r="K26" s="49"/>
    </row>
    <row r="27" spans="1:256" x14ac:dyDescent="0.2">
      <c r="A27" s="54"/>
      <c r="B27" s="54"/>
      <c r="C27" s="108"/>
      <c r="D27" s="176" t="s">
        <v>34</v>
      </c>
      <c r="E27" s="177"/>
      <c r="F27" s="177"/>
      <c r="G27" s="177"/>
      <c r="H27" s="177"/>
      <c r="I27" s="177"/>
      <c r="J27" s="178"/>
      <c r="K27" s="49"/>
    </row>
    <row r="28" spans="1:256" x14ac:dyDescent="0.2">
      <c r="A28" s="54"/>
      <c r="B28" s="55"/>
      <c r="C28" s="109"/>
      <c r="D28" s="179"/>
      <c r="E28" s="180"/>
      <c r="F28" s="180"/>
      <c r="G28" s="180"/>
      <c r="H28" s="180"/>
      <c r="I28" s="180"/>
      <c r="J28" s="181"/>
      <c r="K28" s="49"/>
    </row>
    <row r="29" spans="1:256" ht="24" x14ac:dyDescent="0.2">
      <c r="A29" s="54"/>
      <c r="B29" s="53" t="s">
        <v>192</v>
      </c>
      <c r="C29" s="53"/>
      <c r="D29" s="50" t="s">
        <v>29</v>
      </c>
      <c r="E29" s="50"/>
      <c r="F29" s="50"/>
      <c r="G29" s="50"/>
      <c r="H29" s="50" t="s">
        <v>211</v>
      </c>
      <c r="I29" s="50" t="s">
        <v>239</v>
      </c>
      <c r="J29" s="50" t="s">
        <v>210</v>
      </c>
      <c r="K29" s="49"/>
    </row>
    <row r="30" spans="1:256" ht="36" x14ac:dyDescent="0.2">
      <c r="A30" s="54"/>
      <c r="B30" s="119" t="s">
        <v>162</v>
      </c>
      <c r="C30" s="13" t="s">
        <v>32</v>
      </c>
      <c r="D30" s="8" t="s">
        <v>216</v>
      </c>
      <c r="E30" s="8"/>
      <c r="F30" s="8"/>
      <c r="G30" s="8"/>
      <c r="H30" s="8" t="s">
        <v>163</v>
      </c>
      <c r="I30" s="8" t="s">
        <v>212</v>
      </c>
      <c r="J30" s="8" t="s">
        <v>213</v>
      </c>
      <c r="K30" s="49"/>
    </row>
    <row r="31" spans="1:256" ht="36" x14ac:dyDescent="0.2">
      <c r="A31" s="54"/>
      <c r="B31" s="56"/>
      <c r="C31" s="14" t="s">
        <v>33</v>
      </c>
      <c r="D31" s="15"/>
      <c r="E31" s="8"/>
      <c r="F31" s="126"/>
      <c r="G31" s="16"/>
      <c r="H31" s="8" t="s">
        <v>166</v>
      </c>
      <c r="I31" s="133" t="s">
        <v>353</v>
      </c>
      <c r="J31" s="8"/>
      <c r="K31" s="49"/>
    </row>
    <row r="32" spans="1:256" x14ac:dyDescent="0.2">
      <c r="A32" s="54"/>
      <c r="B32" s="56"/>
      <c r="C32" s="108"/>
      <c r="D32" s="176" t="s">
        <v>34</v>
      </c>
      <c r="E32" s="177"/>
      <c r="F32" s="177"/>
      <c r="G32" s="177"/>
      <c r="H32" s="177"/>
      <c r="I32" s="177"/>
      <c r="J32" s="178"/>
      <c r="K32" s="49"/>
    </row>
    <row r="33" spans="1:256" x14ac:dyDescent="0.2">
      <c r="A33" s="55"/>
      <c r="B33" s="61"/>
      <c r="C33" s="109"/>
      <c r="D33" s="179"/>
      <c r="E33" s="180"/>
      <c r="F33" s="180"/>
      <c r="G33" s="180"/>
      <c r="H33" s="180"/>
      <c r="I33" s="180"/>
      <c r="J33" s="181"/>
      <c r="K33" s="49"/>
    </row>
    <row r="34" spans="1:256" ht="24" x14ac:dyDescent="0.2">
      <c r="A34" s="59" t="s">
        <v>217</v>
      </c>
      <c r="B34" s="53" t="s">
        <v>93</v>
      </c>
      <c r="C34" s="53"/>
      <c r="D34" s="50" t="s">
        <v>29</v>
      </c>
      <c r="E34" s="50" t="s">
        <v>30</v>
      </c>
      <c r="F34" s="50" t="s">
        <v>31</v>
      </c>
      <c r="G34" s="50" t="s">
        <v>240</v>
      </c>
      <c r="H34" s="50" t="s">
        <v>59</v>
      </c>
      <c r="I34" s="50" t="s">
        <v>241</v>
      </c>
      <c r="J34" s="50" t="s">
        <v>271</v>
      </c>
      <c r="K34" s="49"/>
      <c r="IV34" s="10" t="s">
        <v>92</v>
      </c>
    </row>
    <row r="35" spans="1:256" ht="156" x14ac:dyDescent="0.2">
      <c r="A35" s="61"/>
      <c r="B35" s="61" t="s">
        <v>96</v>
      </c>
      <c r="C35" s="60" t="s">
        <v>32</v>
      </c>
      <c r="D35" s="49" t="s">
        <v>97</v>
      </c>
      <c r="E35" s="49"/>
      <c r="F35" s="49"/>
      <c r="G35" s="8" t="s">
        <v>134</v>
      </c>
      <c r="H35" s="8"/>
      <c r="I35" s="8" t="s">
        <v>334</v>
      </c>
      <c r="J35" s="8" t="s">
        <v>333</v>
      </c>
      <c r="K35" s="49"/>
    </row>
    <row r="36" spans="1:256" ht="264" x14ac:dyDescent="0.2">
      <c r="A36" s="61"/>
      <c r="B36" s="61"/>
      <c r="C36" s="60" t="s">
        <v>33</v>
      </c>
      <c r="D36" s="15"/>
      <c r="E36" s="8"/>
      <c r="F36" s="8"/>
      <c r="G36" s="8" t="s">
        <v>332</v>
      </c>
      <c r="H36" s="8"/>
      <c r="I36" s="133" t="s">
        <v>354</v>
      </c>
      <c r="J36" s="8"/>
      <c r="K36" s="49"/>
    </row>
    <row r="37" spans="1:256" x14ac:dyDescent="0.2">
      <c r="A37" s="61"/>
      <c r="B37" s="61"/>
      <c r="C37" s="49"/>
      <c r="D37" s="50" t="s">
        <v>34</v>
      </c>
      <c r="E37" s="50"/>
      <c r="F37" s="50"/>
      <c r="G37" s="50"/>
      <c r="H37" s="50"/>
      <c r="I37" s="50"/>
      <c r="J37" s="50"/>
      <c r="K37" s="49"/>
    </row>
    <row r="38" spans="1:256" x14ac:dyDescent="0.2">
      <c r="A38" s="61"/>
      <c r="B38" s="61"/>
      <c r="C38" s="49"/>
      <c r="D38" s="80"/>
      <c r="E38" s="80"/>
      <c r="F38" s="80"/>
      <c r="G38" s="80"/>
      <c r="H38" s="80"/>
      <c r="I38" s="80"/>
      <c r="J38" s="80"/>
      <c r="K38" s="49"/>
    </row>
    <row r="39" spans="1:256" ht="24" x14ac:dyDescent="0.2">
      <c r="A39" s="59" t="s">
        <v>194</v>
      </c>
      <c r="B39" s="53" t="s">
        <v>113</v>
      </c>
      <c r="C39" s="53"/>
      <c r="D39" s="50" t="s">
        <v>29</v>
      </c>
      <c r="E39" s="50" t="s">
        <v>30</v>
      </c>
      <c r="F39" s="50" t="s">
        <v>31</v>
      </c>
      <c r="G39" s="50" t="s">
        <v>240</v>
      </c>
      <c r="H39" s="50" t="s">
        <v>242</v>
      </c>
      <c r="I39" s="50" t="s">
        <v>241</v>
      </c>
      <c r="J39" s="50" t="s">
        <v>271</v>
      </c>
      <c r="K39" s="49"/>
      <c r="IV39" s="10" t="s">
        <v>92</v>
      </c>
    </row>
    <row r="40" spans="1:256" ht="204" x14ac:dyDescent="0.2">
      <c r="A40" s="61"/>
      <c r="B40" s="61" t="s">
        <v>117</v>
      </c>
      <c r="C40" s="60" t="s">
        <v>32</v>
      </c>
      <c r="D40" s="62" t="s">
        <v>200</v>
      </c>
      <c r="E40" s="49"/>
      <c r="F40" s="49"/>
      <c r="G40" s="49" t="s">
        <v>278</v>
      </c>
      <c r="H40" s="62" t="s">
        <v>129</v>
      </c>
      <c r="I40" s="62" t="s">
        <v>218</v>
      </c>
      <c r="J40" s="62" t="s">
        <v>219</v>
      </c>
      <c r="K40" s="49"/>
    </row>
    <row r="41" spans="1:256" ht="324" x14ac:dyDescent="0.2">
      <c r="A41" s="61"/>
      <c r="B41" s="61"/>
      <c r="C41" s="60" t="s">
        <v>33</v>
      </c>
      <c r="D41" s="15"/>
      <c r="E41" s="8"/>
      <c r="F41" s="8"/>
      <c r="G41" s="8" t="s">
        <v>279</v>
      </c>
      <c r="H41" s="8" t="s">
        <v>151</v>
      </c>
      <c r="I41" s="133" t="s">
        <v>381</v>
      </c>
      <c r="J41" s="133"/>
      <c r="K41" s="49"/>
    </row>
    <row r="42" spans="1:256" x14ac:dyDescent="0.2">
      <c r="A42" s="61"/>
      <c r="B42" s="61"/>
      <c r="C42" s="49"/>
      <c r="D42" s="166" t="s">
        <v>34</v>
      </c>
      <c r="E42" s="166"/>
      <c r="F42" s="166"/>
      <c r="G42" s="166"/>
      <c r="H42" s="166"/>
      <c r="I42" s="166"/>
      <c r="J42" s="166"/>
      <c r="K42" s="49"/>
    </row>
    <row r="43" spans="1:256" x14ac:dyDescent="0.2">
      <c r="A43" s="61"/>
      <c r="B43" s="61"/>
      <c r="C43" s="49"/>
      <c r="D43" s="175"/>
      <c r="E43" s="175"/>
      <c r="F43" s="175"/>
      <c r="G43" s="175"/>
      <c r="H43" s="175"/>
      <c r="I43" s="175"/>
      <c r="J43" s="175"/>
      <c r="K43" s="49"/>
    </row>
    <row r="44" spans="1:256" ht="24" x14ac:dyDescent="0.2">
      <c r="A44" s="59" t="s">
        <v>174</v>
      </c>
      <c r="B44" s="53" t="s">
        <v>193</v>
      </c>
      <c r="C44" s="53"/>
      <c r="D44" s="50" t="s">
        <v>29</v>
      </c>
      <c r="E44" s="50" t="s">
        <v>243</v>
      </c>
      <c r="F44" s="50" t="s">
        <v>244</v>
      </c>
      <c r="G44" s="50" t="s">
        <v>240</v>
      </c>
      <c r="H44" s="50" t="s">
        <v>242</v>
      </c>
      <c r="I44" s="50" t="s">
        <v>241</v>
      </c>
      <c r="J44" s="50" t="s">
        <v>271</v>
      </c>
      <c r="K44" s="51" t="s">
        <v>35</v>
      </c>
    </row>
    <row r="45" spans="1:256" ht="132" x14ac:dyDescent="0.2">
      <c r="A45" s="8" t="s">
        <v>127</v>
      </c>
      <c r="B45" s="8" t="s">
        <v>181</v>
      </c>
      <c r="C45" s="127"/>
      <c r="D45" s="8" t="s">
        <v>260</v>
      </c>
      <c r="E45" s="8" t="s">
        <v>258</v>
      </c>
      <c r="F45" s="8" t="s">
        <v>259</v>
      </c>
      <c r="G45" s="8" t="s">
        <v>202</v>
      </c>
      <c r="H45" s="8" t="s">
        <v>203</v>
      </c>
      <c r="I45" s="8" t="s">
        <v>226</v>
      </c>
      <c r="J45" s="8" t="s">
        <v>335</v>
      </c>
      <c r="K45" s="108" t="s">
        <v>128</v>
      </c>
    </row>
    <row r="46" spans="1:256" ht="276" x14ac:dyDescent="0.2">
      <c r="A46" s="61"/>
      <c r="B46" s="61"/>
      <c r="C46" s="60" t="s">
        <v>33</v>
      </c>
      <c r="D46" s="15"/>
      <c r="E46" s="49" t="s">
        <v>25</v>
      </c>
      <c r="F46" s="49" t="s">
        <v>26</v>
      </c>
      <c r="G46" s="49" t="s">
        <v>297</v>
      </c>
      <c r="H46" s="8" t="s">
        <v>207</v>
      </c>
      <c r="I46" s="133" t="s">
        <v>355</v>
      </c>
      <c r="J46" s="49"/>
      <c r="K46" s="128"/>
      <c r="N46" s="117"/>
    </row>
    <row r="47" spans="1:256" x14ac:dyDescent="0.2">
      <c r="A47" s="61"/>
      <c r="B47" s="61"/>
      <c r="C47" s="166" t="s">
        <v>34</v>
      </c>
      <c r="D47" s="166"/>
      <c r="E47" s="166"/>
      <c r="F47" s="166"/>
      <c r="G47" s="166"/>
      <c r="H47" s="166"/>
      <c r="I47" s="166"/>
      <c r="J47" s="166"/>
      <c r="K47" s="81"/>
    </row>
    <row r="48" spans="1:256" x14ac:dyDescent="0.2">
      <c r="A48" s="61"/>
      <c r="B48" s="61"/>
      <c r="C48" s="168" t="s">
        <v>77</v>
      </c>
      <c r="D48" s="168"/>
      <c r="E48" s="168"/>
      <c r="F48" s="168"/>
      <c r="G48" s="168"/>
      <c r="H48" s="168"/>
      <c r="I48" s="168"/>
      <c r="J48" s="168"/>
      <c r="K48" s="82"/>
    </row>
    <row r="49" spans="1:11" x14ac:dyDescent="0.2">
      <c r="A49" s="163" t="s">
        <v>36</v>
      </c>
      <c r="B49" s="63" t="s">
        <v>37</v>
      </c>
      <c r="C49" s="63"/>
      <c r="D49" s="63" t="s">
        <v>38</v>
      </c>
      <c r="E49" s="63" t="s">
        <v>39</v>
      </c>
      <c r="F49" s="63" t="s">
        <v>40</v>
      </c>
      <c r="G49" s="63"/>
      <c r="H49" s="63"/>
      <c r="I49" s="63"/>
      <c r="J49" s="161" t="s">
        <v>41</v>
      </c>
      <c r="K49" s="161"/>
    </row>
    <row r="50" spans="1:11" ht="48.75" customHeight="1" x14ac:dyDescent="0.2">
      <c r="A50" s="163"/>
      <c r="B50" s="64">
        <v>70000000</v>
      </c>
      <c r="C50" s="14"/>
      <c r="D50" s="14" t="s">
        <v>14</v>
      </c>
      <c r="E50" s="14" t="s">
        <v>11</v>
      </c>
      <c r="F50" s="65">
        <v>79100000</v>
      </c>
      <c r="G50" s="14"/>
      <c r="H50" s="14"/>
      <c r="I50" s="14"/>
      <c r="J50" s="173">
        <v>0.89</v>
      </c>
      <c r="K50" s="174"/>
    </row>
    <row r="51" spans="1:11" x14ac:dyDescent="0.2">
      <c r="A51" s="163" t="s">
        <v>42</v>
      </c>
      <c r="B51" s="63" t="s">
        <v>43</v>
      </c>
      <c r="C51" s="63"/>
      <c r="D51" s="164"/>
      <c r="E51" s="164"/>
      <c r="F51" s="164"/>
      <c r="G51" s="164"/>
      <c r="H51" s="164"/>
      <c r="I51" s="164"/>
      <c r="J51" s="164"/>
      <c r="K51" s="164"/>
    </row>
    <row r="52" spans="1:11" x14ac:dyDescent="0.2">
      <c r="A52" s="163"/>
      <c r="B52" s="14"/>
      <c r="C52" s="14"/>
      <c r="D52" s="164"/>
      <c r="E52" s="164"/>
      <c r="F52" s="164"/>
      <c r="G52" s="164"/>
      <c r="H52" s="164"/>
      <c r="I52" s="164"/>
      <c r="J52" s="164"/>
      <c r="K52" s="164"/>
    </row>
    <row r="53" spans="1:11" x14ac:dyDescent="0.2">
      <c r="A53" s="1"/>
      <c r="B53" s="1"/>
      <c r="C53" s="1"/>
      <c r="D53" s="1"/>
      <c r="E53" s="1"/>
      <c r="F53" s="1"/>
      <c r="G53" s="1"/>
      <c r="H53" s="1"/>
      <c r="I53" s="1"/>
      <c r="J53" s="1"/>
      <c r="K53" s="1"/>
    </row>
    <row r="54" spans="1:11" ht="24" x14ac:dyDescent="0.2">
      <c r="A54" s="59" t="s">
        <v>44</v>
      </c>
      <c r="B54" s="53" t="s">
        <v>49</v>
      </c>
      <c r="C54" s="13"/>
      <c r="D54" s="50" t="s">
        <v>29</v>
      </c>
      <c r="E54" s="50" t="s">
        <v>243</v>
      </c>
      <c r="F54" s="50" t="s">
        <v>244</v>
      </c>
      <c r="G54" s="50" t="s">
        <v>240</v>
      </c>
      <c r="H54" s="50" t="s">
        <v>242</v>
      </c>
      <c r="I54" s="50" t="s">
        <v>241</v>
      </c>
      <c r="J54" s="50" t="s">
        <v>271</v>
      </c>
      <c r="K54" s="51" t="s">
        <v>45</v>
      </c>
    </row>
    <row r="55" spans="1:11" ht="169.5" customHeight="1" x14ac:dyDescent="0.2">
      <c r="A55" s="168" t="s">
        <v>107</v>
      </c>
      <c r="B55" s="49" t="s">
        <v>12</v>
      </c>
      <c r="C55" s="60" t="s">
        <v>32</v>
      </c>
      <c r="D55" s="52" t="s">
        <v>108</v>
      </c>
      <c r="E55" s="8" t="s">
        <v>298</v>
      </c>
      <c r="F55" s="8" t="s">
        <v>299</v>
      </c>
      <c r="G55" s="8" t="s">
        <v>300</v>
      </c>
      <c r="H55" s="8" t="s">
        <v>385</v>
      </c>
      <c r="I55" s="133" t="s">
        <v>386</v>
      </c>
      <c r="J55" s="133" t="s">
        <v>432</v>
      </c>
      <c r="K55" s="165" t="s">
        <v>106</v>
      </c>
    </row>
    <row r="56" spans="1:11" ht="166.5" customHeight="1" x14ac:dyDescent="0.2">
      <c r="A56" s="168"/>
      <c r="B56" s="49"/>
      <c r="C56" s="60" t="s">
        <v>33</v>
      </c>
      <c r="D56" s="15"/>
      <c r="E56" s="8" t="s">
        <v>301</v>
      </c>
      <c r="F56" s="8" t="s">
        <v>302</v>
      </c>
      <c r="G56" s="8" t="s">
        <v>303</v>
      </c>
      <c r="H56" s="8" t="s">
        <v>304</v>
      </c>
      <c r="I56" s="133" t="s">
        <v>363</v>
      </c>
      <c r="J56" s="8"/>
      <c r="K56" s="165"/>
    </row>
    <row r="57" spans="1:11" x14ac:dyDescent="0.2">
      <c r="A57" s="168"/>
      <c r="B57" s="49"/>
      <c r="C57" s="166" t="s">
        <v>34</v>
      </c>
      <c r="D57" s="166"/>
      <c r="E57" s="166"/>
      <c r="F57" s="166"/>
      <c r="G57" s="166"/>
      <c r="H57" s="166"/>
      <c r="I57" s="166"/>
      <c r="J57" s="166"/>
      <c r="K57" s="165"/>
    </row>
    <row r="58" spans="1:11" ht="30.75" customHeight="1" x14ac:dyDescent="0.2">
      <c r="A58" s="168"/>
      <c r="B58" s="49"/>
      <c r="C58" s="168" t="s">
        <v>15</v>
      </c>
      <c r="D58" s="168"/>
      <c r="E58" s="168"/>
      <c r="F58" s="168"/>
      <c r="G58" s="168"/>
      <c r="H58" s="168"/>
      <c r="I58" s="168"/>
      <c r="J58" s="168"/>
      <c r="K58" s="165"/>
    </row>
    <row r="59" spans="1:11" ht="24" x14ac:dyDescent="0.2">
      <c r="A59" s="168"/>
      <c r="B59" s="53" t="s">
        <v>50</v>
      </c>
      <c r="C59" s="53"/>
      <c r="D59" s="50" t="s">
        <v>29</v>
      </c>
      <c r="E59" s="50" t="s">
        <v>243</v>
      </c>
      <c r="F59" s="50" t="s">
        <v>244</v>
      </c>
      <c r="G59" s="50" t="s">
        <v>240</v>
      </c>
      <c r="H59" s="50" t="s">
        <v>242</v>
      </c>
      <c r="I59" s="50" t="s">
        <v>241</v>
      </c>
      <c r="J59" s="50" t="s">
        <v>271</v>
      </c>
      <c r="K59" s="165"/>
    </row>
    <row r="60" spans="1:11" ht="354" customHeight="1" x14ac:dyDescent="0.2">
      <c r="A60" s="168"/>
      <c r="B60" s="49" t="s">
        <v>60</v>
      </c>
      <c r="C60" s="60" t="s">
        <v>32</v>
      </c>
      <c r="D60" s="49" t="s">
        <v>109</v>
      </c>
      <c r="E60" s="8" t="s">
        <v>327</v>
      </c>
      <c r="F60" s="8" t="s">
        <v>305</v>
      </c>
      <c r="G60" s="8" t="s">
        <v>328</v>
      </c>
      <c r="H60" s="8" t="s">
        <v>388</v>
      </c>
      <c r="I60" s="133" t="s">
        <v>389</v>
      </c>
      <c r="J60" s="133" t="s">
        <v>387</v>
      </c>
      <c r="K60" s="165"/>
    </row>
    <row r="61" spans="1:11" ht="297" customHeight="1" x14ac:dyDescent="0.2">
      <c r="A61" s="168"/>
      <c r="B61" s="49"/>
      <c r="C61" s="60" t="s">
        <v>33</v>
      </c>
      <c r="D61" s="15"/>
      <c r="E61" s="8" t="s">
        <v>306</v>
      </c>
      <c r="F61" s="8" t="s">
        <v>307</v>
      </c>
      <c r="G61" s="8" t="s">
        <v>308</v>
      </c>
      <c r="H61" s="8" t="s">
        <v>309</v>
      </c>
      <c r="I61" s="133" t="s">
        <v>364</v>
      </c>
      <c r="J61" s="8"/>
      <c r="K61" s="165"/>
    </row>
    <row r="62" spans="1:11" x14ac:dyDescent="0.2">
      <c r="A62" s="168"/>
      <c r="B62" s="49"/>
      <c r="C62" s="166" t="s">
        <v>34</v>
      </c>
      <c r="D62" s="166"/>
      <c r="E62" s="166"/>
      <c r="F62" s="166"/>
      <c r="G62" s="166"/>
      <c r="H62" s="166"/>
      <c r="I62" s="166"/>
      <c r="J62" s="166"/>
      <c r="K62" s="165"/>
    </row>
    <row r="63" spans="1:11" ht="39.75" customHeight="1" x14ac:dyDescent="0.2">
      <c r="A63" s="168"/>
      <c r="B63" s="49"/>
      <c r="C63" s="168" t="s">
        <v>13</v>
      </c>
      <c r="D63" s="168"/>
      <c r="E63" s="168"/>
      <c r="F63" s="168"/>
      <c r="G63" s="168"/>
      <c r="H63" s="168"/>
      <c r="I63" s="168"/>
      <c r="J63" s="168"/>
      <c r="K63" s="165"/>
    </row>
    <row r="64" spans="1:11" ht="24" x14ac:dyDescent="0.2">
      <c r="A64" s="59" t="s">
        <v>46</v>
      </c>
      <c r="B64" s="53" t="s">
        <v>51</v>
      </c>
      <c r="C64" s="53"/>
      <c r="D64" s="50" t="s">
        <v>29</v>
      </c>
      <c r="E64" s="50" t="s">
        <v>243</v>
      </c>
      <c r="F64" s="50" t="s">
        <v>244</v>
      </c>
      <c r="G64" s="50" t="s">
        <v>240</v>
      </c>
      <c r="H64" s="50" t="s">
        <v>242</v>
      </c>
      <c r="I64" s="50" t="s">
        <v>241</v>
      </c>
      <c r="J64" s="50" t="s">
        <v>272</v>
      </c>
      <c r="K64" s="165"/>
    </row>
    <row r="65" spans="1:14" ht="183.75" customHeight="1" x14ac:dyDescent="0.2">
      <c r="A65" s="72">
        <v>0.25</v>
      </c>
      <c r="B65" s="49" t="s">
        <v>110</v>
      </c>
      <c r="C65" s="60" t="s">
        <v>32</v>
      </c>
      <c r="D65" s="49" t="s">
        <v>61</v>
      </c>
      <c r="E65" s="49" t="s">
        <v>310</v>
      </c>
      <c r="F65" s="49" t="s">
        <v>311</v>
      </c>
      <c r="G65" s="49" t="s">
        <v>312</v>
      </c>
      <c r="H65" s="8" t="s">
        <v>390</v>
      </c>
      <c r="I65" s="133" t="s">
        <v>391</v>
      </c>
      <c r="J65" s="133" t="s">
        <v>392</v>
      </c>
      <c r="K65" s="165"/>
    </row>
    <row r="66" spans="1:14" ht="180" x14ac:dyDescent="0.2">
      <c r="A66" s="61"/>
      <c r="B66" s="61"/>
      <c r="C66" s="60" t="s">
        <v>33</v>
      </c>
      <c r="D66" s="15"/>
      <c r="E66" s="8" t="s">
        <v>313</v>
      </c>
      <c r="F66" s="8" t="s">
        <v>314</v>
      </c>
      <c r="G66" s="8" t="s">
        <v>315</v>
      </c>
      <c r="H66" s="8" t="s">
        <v>316</v>
      </c>
      <c r="I66" s="133" t="s">
        <v>357</v>
      </c>
      <c r="J66" s="8"/>
      <c r="K66" s="49"/>
    </row>
    <row r="67" spans="1:14" x14ac:dyDescent="0.2">
      <c r="A67" s="61"/>
      <c r="B67" s="61"/>
      <c r="C67" s="166" t="s">
        <v>34</v>
      </c>
      <c r="D67" s="166"/>
      <c r="E67" s="166"/>
      <c r="F67" s="166"/>
      <c r="G67" s="166"/>
      <c r="H67" s="166"/>
      <c r="I67" s="166"/>
      <c r="J67" s="166"/>
      <c r="K67" s="51" t="s">
        <v>47</v>
      </c>
    </row>
    <row r="68" spans="1:14" x14ac:dyDescent="0.2">
      <c r="A68" s="61"/>
      <c r="B68" s="61"/>
      <c r="C68" s="49"/>
      <c r="D68" s="165" t="s">
        <v>103</v>
      </c>
      <c r="E68" s="165"/>
      <c r="F68" s="165"/>
      <c r="G68" s="165"/>
      <c r="H68" s="165"/>
      <c r="I68" s="165"/>
      <c r="J68" s="165"/>
      <c r="K68" s="49" t="s">
        <v>72</v>
      </c>
    </row>
    <row r="69" spans="1:14" x14ac:dyDescent="0.2">
      <c r="A69" s="163" t="s">
        <v>36</v>
      </c>
      <c r="B69" s="63" t="s">
        <v>90</v>
      </c>
      <c r="C69" s="63"/>
      <c r="D69" s="63" t="s">
        <v>38</v>
      </c>
      <c r="E69" s="63" t="s">
        <v>39</v>
      </c>
      <c r="F69" s="63" t="s">
        <v>40</v>
      </c>
      <c r="G69" s="63"/>
      <c r="H69" s="63"/>
      <c r="I69" s="63"/>
      <c r="J69" s="161" t="s">
        <v>41</v>
      </c>
      <c r="K69" s="161"/>
    </row>
    <row r="70" spans="1:14" x14ac:dyDescent="0.2">
      <c r="A70" s="163"/>
      <c r="B70" s="64">
        <v>32100000</v>
      </c>
      <c r="C70" s="14"/>
      <c r="D70" s="14"/>
      <c r="E70" s="14"/>
      <c r="F70" s="14"/>
      <c r="G70" s="14"/>
      <c r="H70" s="14"/>
      <c r="I70" s="14"/>
      <c r="J70" s="162">
        <v>40</v>
      </c>
      <c r="K70" s="162"/>
    </row>
    <row r="71" spans="1:14" x14ac:dyDescent="0.2">
      <c r="A71" s="163" t="s">
        <v>42</v>
      </c>
      <c r="B71" s="63" t="s">
        <v>43</v>
      </c>
      <c r="C71" s="63"/>
      <c r="D71" s="164"/>
      <c r="E71" s="164"/>
      <c r="F71" s="164"/>
      <c r="G71" s="164"/>
      <c r="H71" s="164"/>
      <c r="I71" s="164"/>
      <c r="J71" s="164"/>
      <c r="K71" s="164"/>
    </row>
    <row r="72" spans="1:14" x14ac:dyDescent="0.2">
      <c r="A72" s="163"/>
      <c r="B72" s="14"/>
      <c r="C72" s="14"/>
      <c r="D72" s="164"/>
      <c r="E72" s="164"/>
      <c r="F72" s="164"/>
      <c r="G72" s="164"/>
      <c r="H72" s="164"/>
      <c r="I72" s="164"/>
      <c r="J72" s="164"/>
      <c r="K72" s="164"/>
    </row>
    <row r="73" spans="1:14" x14ac:dyDescent="0.2">
      <c r="A73" s="1"/>
      <c r="B73" s="1"/>
      <c r="C73" s="1"/>
      <c r="D73" s="1"/>
      <c r="E73" s="1"/>
      <c r="F73" s="1"/>
      <c r="G73" s="1"/>
      <c r="H73" s="1"/>
      <c r="I73" s="1"/>
      <c r="J73" s="1"/>
      <c r="K73" s="1"/>
    </row>
    <row r="74" spans="1:14" ht="24" x14ac:dyDescent="0.2">
      <c r="A74" s="59" t="s">
        <v>48</v>
      </c>
      <c r="B74" s="53" t="s">
        <v>52</v>
      </c>
      <c r="C74" s="53"/>
      <c r="D74" s="50" t="s">
        <v>29</v>
      </c>
      <c r="E74" s="50" t="s">
        <v>243</v>
      </c>
      <c r="F74" s="50" t="s">
        <v>244</v>
      </c>
      <c r="G74" s="50" t="s">
        <v>240</v>
      </c>
      <c r="H74" s="50" t="s">
        <v>242</v>
      </c>
      <c r="I74" s="50" t="s">
        <v>241</v>
      </c>
      <c r="J74" s="50" t="s">
        <v>271</v>
      </c>
      <c r="K74" s="51" t="s">
        <v>35</v>
      </c>
    </row>
    <row r="75" spans="1:14" ht="188.25" customHeight="1" x14ac:dyDescent="0.2">
      <c r="A75" s="49" t="s">
        <v>111</v>
      </c>
      <c r="B75" s="49" t="s">
        <v>63</v>
      </c>
      <c r="C75" s="60" t="s">
        <v>32</v>
      </c>
      <c r="D75" s="49" t="s">
        <v>64</v>
      </c>
      <c r="E75" s="73" t="s">
        <v>329</v>
      </c>
      <c r="F75" s="73" t="s">
        <v>330</v>
      </c>
      <c r="G75" s="73" t="s">
        <v>331</v>
      </c>
      <c r="H75" s="73" t="s">
        <v>394</v>
      </c>
      <c r="I75" s="73" t="s">
        <v>395</v>
      </c>
      <c r="J75" s="73" t="s">
        <v>393</v>
      </c>
      <c r="K75" s="165" t="s">
        <v>249</v>
      </c>
    </row>
    <row r="76" spans="1:14" ht="149.25" customHeight="1" x14ac:dyDescent="0.2">
      <c r="A76" s="61"/>
      <c r="B76" s="61"/>
      <c r="C76" s="60" t="s">
        <v>33</v>
      </c>
      <c r="D76" s="15"/>
      <c r="E76" s="73" t="s">
        <v>317</v>
      </c>
      <c r="F76" s="73" t="s">
        <v>318</v>
      </c>
      <c r="G76" s="8" t="s">
        <v>319</v>
      </c>
      <c r="H76" s="8" t="s">
        <v>320</v>
      </c>
      <c r="I76" s="133" t="s">
        <v>365</v>
      </c>
      <c r="J76" s="8"/>
      <c r="K76" s="165"/>
    </row>
    <row r="77" spans="1:14" x14ac:dyDescent="0.2">
      <c r="A77" s="61"/>
      <c r="B77" s="61"/>
      <c r="C77" s="166" t="s">
        <v>34</v>
      </c>
      <c r="D77" s="166"/>
      <c r="E77" s="166"/>
      <c r="F77" s="166"/>
      <c r="G77" s="166"/>
      <c r="H77" s="166"/>
      <c r="I77" s="166"/>
      <c r="J77" s="166"/>
      <c r="K77" s="165"/>
    </row>
    <row r="78" spans="1:14" x14ac:dyDescent="0.2">
      <c r="A78" s="61"/>
      <c r="B78" s="61"/>
      <c r="C78" s="168" t="s">
        <v>103</v>
      </c>
      <c r="D78" s="168"/>
      <c r="E78" s="168"/>
      <c r="F78" s="168"/>
      <c r="G78" s="168"/>
      <c r="H78" s="168"/>
      <c r="I78" s="168"/>
      <c r="J78" s="168"/>
      <c r="K78" s="165"/>
    </row>
    <row r="79" spans="1:14" ht="24" x14ac:dyDescent="0.2">
      <c r="A79" s="61"/>
      <c r="B79" s="53" t="s">
        <v>53</v>
      </c>
      <c r="C79" s="53"/>
      <c r="D79" s="50" t="s">
        <v>29</v>
      </c>
      <c r="E79" s="50" t="s">
        <v>243</v>
      </c>
      <c r="F79" s="50" t="s">
        <v>244</v>
      </c>
      <c r="G79" s="50" t="s">
        <v>240</v>
      </c>
      <c r="H79" s="50" t="s">
        <v>242</v>
      </c>
      <c r="I79" s="50" t="s">
        <v>241</v>
      </c>
      <c r="J79" s="50" t="s">
        <v>271</v>
      </c>
      <c r="K79" s="165"/>
    </row>
    <row r="80" spans="1:14" ht="252" x14ac:dyDescent="0.2">
      <c r="A80" s="61"/>
      <c r="B80" s="49" t="s">
        <v>126</v>
      </c>
      <c r="C80" s="60" t="s">
        <v>32</v>
      </c>
      <c r="D80" s="49" t="s">
        <v>69</v>
      </c>
      <c r="E80" s="49" t="s">
        <v>245</v>
      </c>
      <c r="F80" s="49" t="s">
        <v>246</v>
      </c>
      <c r="G80" s="49" t="s">
        <v>247</v>
      </c>
      <c r="H80" s="49" t="s">
        <v>397</v>
      </c>
      <c r="I80" s="8" t="s">
        <v>398</v>
      </c>
      <c r="J80" s="8" t="s">
        <v>396</v>
      </c>
      <c r="K80" s="165"/>
      <c r="M80" s="117"/>
      <c r="N80" s="117"/>
    </row>
    <row r="81" spans="1:14" ht="165.75" customHeight="1" x14ac:dyDescent="0.2">
      <c r="A81" s="61"/>
      <c r="B81" s="61"/>
      <c r="C81" s="60" t="s">
        <v>33</v>
      </c>
      <c r="D81" s="15"/>
      <c r="E81" s="49" t="s">
        <v>248</v>
      </c>
      <c r="F81" s="49" t="s">
        <v>104</v>
      </c>
      <c r="G81" s="49" t="s">
        <v>3</v>
      </c>
      <c r="H81" s="8" t="s">
        <v>148</v>
      </c>
      <c r="I81" s="133" t="s">
        <v>366</v>
      </c>
      <c r="J81" s="49"/>
      <c r="K81" s="165"/>
    </row>
    <row r="82" spans="1:14" x14ac:dyDescent="0.2">
      <c r="A82" s="61"/>
      <c r="B82" s="61"/>
      <c r="C82" s="166" t="s">
        <v>34</v>
      </c>
      <c r="D82" s="166"/>
      <c r="E82" s="166"/>
      <c r="F82" s="166"/>
      <c r="G82" s="166"/>
      <c r="H82" s="166"/>
      <c r="I82" s="166"/>
      <c r="J82" s="166"/>
      <c r="K82" s="165"/>
      <c r="M82" s="117"/>
      <c r="N82" s="117"/>
    </row>
    <row r="83" spans="1:14" x14ac:dyDescent="0.2">
      <c r="A83" s="61"/>
      <c r="B83" s="61"/>
      <c r="C83" s="168" t="s">
        <v>103</v>
      </c>
      <c r="D83" s="168"/>
      <c r="E83" s="168"/>
      <c r="F83" s="168"/>
      <c r="G83" s="168"/>
      <c r="H83" s="168"/>
      <c r="I83" s="168"/>
      <c r="J83" s="168"/>
      <c r="K83" s="165"/>
      <c r="N83" s="117"/>
    </row>
    <row r="84" spans="1:14" ht="24" x14ac:dyDescent="0.2">
      <c r="A84" s="61"/>
      <c r="B84" s="53" t="s">
        <v>54</v>
      </c>
      <c r="C84" s="53"/>
      <c r="D84" s="50" t="s">
        <v>29</v>
      </c>
      <c r="E84" s="50" t="s">
        <v>243</v>
      </c>
      <c r="F84" s="50" t="s">
        <v>244</v>
      </c>
      <c r="G84" s="50" t="s">
        <v>240</v>
      </c>
      <c r="H84" s="50" t="s">
        <v>242</v>
      </c>
      <c r="I84" s="50" t="s">
        <v>241</v>
      </c>
      <c r="J84" s="50" t="s">
        <v>271</v>
      </c>
      <c r="K84" s="165"/>
      <c r="M84" s="117"/>
    </row>
    <row r="85" spans="1:14" ht="124.5" customHeight="1" x14ac:dyDescent="0.2">
      <c r="A85" s="61"/>
      <c r="B85" s="49" t="s">
        <v>66</v>
      </c>
      <c r="C85" s="60" t="s">
        <v>32</v>
      </c>
      <c r="D85" s="49" t="s">
        <v>67</v>
      </c>
      <c r="E85" s="73" t="s">
        <v>250</v>
      </c>
      <c r="F85" s="73" t="s">
        <v>251</v>
      </c>
      <c r="G85" s="73" t="s">
        <v>252</v>
      </c>
      <c r="H85" s="73" t="s">
        <v>400</v>
      </c>
      <c r="I85" s="73" t="s">
        <v>401</v>
      </c>
      <c r="J85" s="73" t="s">
        <v>399</v>
      </c>
      <c r="K85" s="165"/>
      <c r="M85" s="117"/>
    </row>
    <row r="86" spans="1:14" ht="156.75" customHeight="1" x14ac:dyDescent="0.2">
      <c r="A86" s="61"/>
      <c r="B86" s="61"/>
      <c r="C86" s="60" t="s">
        <v>33</v>
      </c>
      <c r="D86" s="15"/>
      <c r="E86" s="73" t="s">
        <v>101</v>
      </c>
      <c r="F86" s="73" t="s">
        <v>102</v>
      </c>
      <c r="G86" s="8" t="s">
        <v>118</v>
      </c>
      <c r="H86" s="8" t="s">
        <v>150</v>
      </c>
      <c r="I86" s="133" t="s">
        <v>367</v>
      </c>
      <c r="J86" s="8"/>
      <c r="K86" s="165"/>
    </row>
    <row r="87" spans="1:14" x14ac:dyDescent="0.2">
      <c r="A87" s="61"/>
      <c r="B87" s="61"/>
      <c r="C87" s="166" t="s">
        <v>34</v>
      </c>
      <c r="D87" s="166"/>
      <c r="E87" s="166"/>
      <c r="F87" s="166"/>
      <c r="G87" s="166"/>
      <c r="H87" s="166"/>
      <c r="I87" s="166"/>
      <c r="J87" s="166"/>
      <c r="K87" s="165"/>
    </row>
    <row r="88" spans="1:14" x14ac:dyDescent="0.2">
      <c r="A88" s="61"/>
      <c r="B88" s="61"/>
      <c r="C88" s="168" t="s">
        <v>103</v>
      </c>
      <c r="D88" s="168"/>
      <c r="E88" s="168"/>
      <c r="F88" s="168"/>
      <c r="G88" s="168"/>
      <c r="H88" s="168"/>
      <c r="I88" s="168"/>
      <c r="J88" s="168"/>
      <c r="K88" s="165"/>
    </row>
    <row r="89" spans="1:14" ht="24" x14ac:dyDescent="0.2">
      <c r="A89" s="59" t="s">
        <v>46</v>
      </c>
      <c r="B89" s="53" t="s">
        <v>65</v>
      </c>
      <c r="C89" s="53"/>
      <c r="D89" s="50" t="s">
        <v>29</v>
      </c>
      <c r="E89" s="50" t="s">
        <v>243</v>
      </c>
      <c r="F89" s="50" t="s">
        <v>244</v>
      </c>
      <c r="G89" s="50" t="s">
        <v>240</v>
      </c>
      <c r="H89" s="50" t="s">
        <v>242</v>
      </c>
      <c r="I89" s="50" t="s">
        <v>241</v>
      </c>
      <c r="J89" s="50" t="s">
        <v>271</v>
      </c>
      <c r="K89" s="165"/>
    </row>
    <row r="90" spans="1:14" ht="85.15" customHeight="1" x14ac:dyDescent="0.2">
      <c r="A90" s="72">
        <v>0.25</v>
      </c>
      <c r="B90" s="61" t="s">
        <v>6</v>
      </c>
      <c r="C90" s="60" t="s">
        <v>32</v>
      </c>
      <c r="D90" s="49" t="s">
        <v>68</v>
      </c>
      <c r="E90" s="49" t="s">
        <v>17</v>
      </c>
      <c r="F90" s="49" t="s">
        <v>254</v>
      </c>
      <c r="G90" s="49" t="s">
        <v>253</v>
      </c>
      <c r="H90" s="49" t="s">
        <v>403</v>
      </c>
      <c r="I90" s="14" t="s">
        <v>404</v>
      </c>
      <c r="J90" s="14" t="s">
        <v>402</v>
      </c>
      <c r="K90" s="165"/>
    </row>
    <row r="91" spans="1:14" ht="96" x14ac:dyDescent="0.2">
      <c r="A91" s="61"/>
      <c r="B91" s="61"/>
      <c r="C91" s="60" t="s">
        <v>33</v>
      </c>
      <c r="D91" s="15"/>
      <c r="E91" s="8" t="s">
        <v>17</v>
      </c>
      <c r="F91" s="8" t="s">
        <v>7</v>
      </c>
      <c r="G91" s="49" t="s">
        <v>119</v>
      </c>
      <c r="H91" s="8" t="s">
        <v>149</v>
      </c>
      <c r="I91" s="133" t="s">
        <v>358</v>
      </c>
      <c r="J91" s="49"/>
      <c r="K91" s="49"/>
    </row>
    <row r="92" spans="1:14" x14ac:dyDescent="0.2">
      <c r="A92" s="61"/>
      <c r="B92" s="61"/>
      <c r="C92" s="166" t="s">
        <v>34</v>
      </c>
      <c r="D92" s="166"/>
      <c r="E92" s="166"/>
      <c r="F92" s="166"/>
      <c r="G92" s="166"/>
      <c r="H92" s="166"/>
      <c r="I92" s="166"/>
      <c r="J92" s="166"/>
      <c r="K92" s="51" t="s">
        <v>47</v>
      </c>
    </row>
    <row r="93" spans="1:14" x14ac:dyDescent="0.2">
      <c r="A93" s="61"/>
      <c r="B93" s="61"/>
      <c r="C93" s="168" t="s">
        <v>103</v>
      </c>
      <c r="D93" s="168"/>
      <c r="E93" s="168"/>
      <c r="F93" s="168"/>
      <c r="G93" s="168"/>
      <c r="H93" s="168"/>
      <c r="I93" s="168"/>
      <c r="J93" s="168"/>
      <c r="K93" s="49" t="s">
        <v>72</v>
      </c>
    </row>
    <row r="94" spans="1:14" x14ac:dyDescent="0.2">
      <c r="A94" s="163" t="s">
        <v>36</v>
      </c>
      <c r="B94" s="63" t="s">
        <v>90</v>
      </c>
      <c r="C94" s="63"/>
      <c r="D94" s="63" t="s">
        <v>38</v>
      </c>
      <c r="E94" s="63" t="s">
        <v>39</v>
      </c>
      <c r="F94" s="63" t="s">
        <v>40</v>
      </c>
      <c r="G94" s="63"/>
      <c r="H94" s="63"/>
      <c r="I94" s="63"/>
      <c r="J94" s="161" t="s">
        <v>41</v>
      </c>
      <c r="K94" s="161"/>
    </row>
    <row r="95" spans="1:14" x14ac:dyDescent="0.2">
      <c r="A95" s="163"/>
      <c r="B95" s="64">
        <v>34100000</v>
      </c>
      <c r="C95" s="14"/>
      <c r="D95" s="14"/>
      <c r="E95" s="14"/>
      <c r="F95" s="14"/>
      <c r="G95" s="14"/>
      <c r="H95" s="14"/>
      <c r="I95" s="14"/>
      <c r="J95" s="162">
        <v>43</v>
      </c>
      <c r="K95" s="162"/>
    </row>
    <row r="96" spans="1:14" x14ac:dyDescent="0.2">
      <c r="A96" s="163" t="s">
        <v>42</v>
      </c>
      <c r="B96" s="63" t="s">
        <v>43</v>
      </c>
      <c r="C96" s="63"/>
      <c r="D96" s="164"/>
      <c r="E96" s="164"/>
      <c r="F96" s="164"/>
      <c r="G96" s="164"/>
      <c r="H96" s="164"/>
      <c r="I96" s="164"/>
      <c r="J96" s="164"/>
      <c r="K96" s="164"/>
    </row>
    <row r="97" spans="1:11" x14ac:dyDescent="0.2">
      <c r="A97" s="163"/>
      <c r="B97" s="14"/>
      <c r="C97" s="14"/>
      <c r="D97" s="164"/>
      <c r="E97" s="164"/>
      <c r="F97" s="164"/>
      <c r="G97" s="164"/>
      <c r="H97" s="164"/>
      <c r="I97" s="164"/>
      <c r="J97" s="164"/>
      <c r="K97" s="164"/>
    </row>
    <row r="99" spans="1:11" ht="24" x14ac:dyDescent="0.2">
      <c r="A99" s="59" t="s">
        <v>62</v>
      </c>
      <c r="B99" s="53" t="s">
        <v>70</v>
      </c>
      <c r="C99" s="53"/>
      <c r="D99" s="50" t="s">
        <v>29</v>
      </c>
      <c r="E99" s="50" t="s">
        <v>30</v>
      </c>
      <c r="F99" s="50" t="s">
        <v>31</v>
      </c>
      <c r="G99" s="50" t="s">
        <v>240</v>
      </c>
      <c r="H99" s="50" t="s">
        <v>242</v>
      </c>
      <c r="I99" s="50" t="s">
        <v>241</v>
      </c>
      <c r="J99" s="50" t="s">
        <v>271</v>
      </c>
      <c r="K99" s="51" t="s">
        <v>35</v>
      </c>
    </row>
    <row r="100" spans="1:11" ht="180.75" customHeight="1" x14ac:dyDescent="0.2">
      <c r="A100" s="169" t="s">
        <v>343</v>
      </c>
      <c r="B100" s="61" t="s">
        <v>130</v>
      </c>
      <c r="C100" s="60" t="s">
        <v>32</v>
      </c>
      <c r="D100" s="49" t="s">
        <v>5</v>
      </c>
      <c r="E100" s="49"/>
      <c r="F100" s="49"/>
      <c r="G100" s="16" t="s">
        <v>131</v>
      </c>
      <c r="H100" s="16" t="s">
        <v>132</v>
      </c>
      <c r="I100" s="138" t="s">
        <v>220</v>
      </c>
      <c r="J100" s="134" t="s">
        <v>221</v>
      </c>
      <c r="K100" s="165"/>
    </row>
    <row r="101" spans="1:11" ht="124.15" customHeight="1" x14ac:dyDescent="0.2">
      <c r="A101" s="169"/>
      <c r="B101" s="61"/>
      <c r="C101" s="60" t="s">
        <v>33</v>
      </c>
      <c r="D101" s="15"/>
      <c r="E101" s="49"/>
      <c r="F101" s="49"/>
      <c r="G101" s="16" t="s">
        <v>227</v>
      </c>
      <c r="H101" s="62" t="s">
        <v>157</v>
      </c>
      <c r="I101" s="133" t="s">
        <v>368</v>
      </c>
      <c r="J101" s="49"/>
      <c r="K101" s="165"/>
    </row>
    <row r="102" spans="1:11" x14ac:dyDescent="0.2">
      <c r="A102" s="169"/>
      <c r="B102" s="61"/>
      <c r="C102" s="166" t="s">
        <v>34</v>
      </c>
      <c r="D102" s="166"/>
      <c r="E102" s="166"/>
      <c r="F102" s="166"/>
      <c r="G102" s="166"/>
      <c r="H102" s="166"/>
      <c r="I102" s="166"/>
      <c r="J102" s="166"/>
      <c r="K102" s="165"/>
    </row>
    <row r="103" spans="1:11" x14ac:dyDescent="0.2">
      <c r="A103" s="169"/>
      <c r="B103" s="61"/>
      <c r="C103" s="112"/>
      <c r="D103" s="113"/>
      <c r="E103" s="113"/>
      <c r="F103" s="113"/>
      <c r="G103" s="114" t="s">
        <v>8</v>
      </c>
      <c r="H103" s="113"/>
      <c r="I103" s="113"/>
      <c r="J103" s="115"/>
      <c r="K103" s="165"/>
    </row>
    <row r="104" spans="1:11" ht="24" x14ac:dyDescent="0.2">
      <c r="A104" s="169"/>
      <c r="B104" s="53" t="s">
        <v>71</v>
      </c>
      <c r="C104" s="53"/>
      <c r="D104" s="50" t="s">
        <v>29</v>
      </c>
      <c r="E104" s="50" t="s">
        <v>30</v>
      </c>
      <c r="F104" s="50" t="s">
        <v>31</v>
      </c>
      <c r="G104" s="50" t="s">
        <v>240</v>
      </c>
      <c r="H104" s="50" t="s">
        <v>242</v>
      </c>
      <c r="I104" s="50" t="s">
        <v>241</v>
      </c>
      <c r="J104" s="50" t="s">
        <v>271</v>
      </c>
      <c r="K104" s="165"/>
    </row>
    <row r="105" spans="1:11" ht="146.25" customHeight="1" thickBot="1" x14ac:dyDescent="0.25">
      <c r="A105" s="169"/>
      <c r="B105" s="61" t="s">
        <v>114</v>
      </c>
      <c r="C105" s="60" t="s">
        <v>32</v>
      </c>
      <c r="D105" s="16" t="s">
        <v>280</v>
      </c>
      <c r="E105" s="49"/>
      <c r="F105" s="49"/>
      <c r="G105" s="16" t="s">
        <v>276</v>
      </c>
      <c r="H105" s="134" t="s">
        <v>406</v>
      </c>
      <c r="I105" s="137" t="s">
        <v>407</v>
      </c>
      <c r="J105" s="137" t="s">
        <v>405</v>
      </c>
      <c r="K105" s="165"/>
    </row>
    <row r="106" spans="1:11" ht="77.25" customHeight="1" x14ac:dyDescent="0.2">
      <c r="A106" s="169"/>
      <c r="B106" s="61"/>
      <c r="C106" s="60" t="s">
        <v>33</v>
      </c>
      <c r="D106" s="15"/>
      <c r="E106" s="49"/>
      <c r="F106" s="49"/>
      <c r="G106" s="49" t="s">
        <v>228</v>
      </c>
      <c r="H106" s="133" t="s">
        <v>292</v>
      </c>
      <c r="I106" s="133" t="s">
        <v>369</v>
      </c>
      <c r="J106" s="133"/>
      <c r="K106" s="165"/>
    </row>
    <row r="107" spans="1:11" x14ac:dyDescent="0.2">
      <c r="A107" s="169"/>
      <c r="B107" s="61"/>
      <c r="C107" s="166" t="s">
        <v>34</v>
      </c>
      <c r="D107" s="166"/>
      <c r="E107" s="166"/>
      <c r="F107" s="166"/>
      <c r="G107" s="166"/>
      <c r="H107" s="166"/>
      <c r="I107" s="166"/>
      <c r="J107" s="166"/>
      <c r="K107" s="165"/>
    </row>
    <row r="108" spans="1:11" x14ac:dyDescent="0.2">
      <c r="A108" s="169"/>
      <c r="B108" s="61"/>
      <c r="C108" s="112"/>
      <c r="D108" s="113"/>
      <c r="E108" s="113"/>
      <c r="F108" s="113"/>
      <c r="G108" s="114" t="s">
        <v>8</v>
      </c>
      <c r="H108" s="113"/>
      <c r="I108" s="113"/>
      <c r="J108" s="115"/>
      <c r="K108" s="165"/>
    </row>
    <row r="109" spans="1:11" ht="24" x14ac:dyDescent="0.2">
      <c r="A109" s="169"/>
      <c r="B109" s="53" t="s">
        <v>20</v>
      </c>
      <c r="C109" s="53"/>
      <c r="D109" s="50" t="s">
        <v>29</v>
      </c>
      <c r="E109" s="50" t="s">
        <v>30</v>
      </c>
      <c r="F109" s="50" t="s">
        <v>31</v>
      </c>
      <c r="G109" s="50" t="s">
        <v>240</v>
      </c>
      <c r="H109" s="50" t="s">
        <v>242</v>
      </c>
      <c r="I109" s="50" t="s">
        <v>241</v>
      </c>
      <c r="J109" s="50" t="s">
        <v>272</v>
      </c>
      <c r="K109" s="165"/>
    </row>
    <row r="110" spans="1:11" ht="204.75" customHeight="1" x14ac:dyDescent="0.2">
      <c r="A110" s="169"/>
      <c r="B110" s="61" t="s">
        <v>115</v>
      </c>
      <c r="C110" s="60" t="s">
        <v>32</v>
      </c>
      <c r="D110" s="49" t="s">
        <v>5</v>
      </c>
      <c r="E110" s="8"/>
      <c r="F110" s="8"/>
      <c r="G110" s="8" t="s">
        <v>277</v>
      </c>
      <c r="H110" s="62" t="s">
        <v>409</v>
      </c>
      <c r="I110" s="134" t="s">
        <v>410</v>
      </c>
      <c r="J110" s="134" t="s">
        <v>408</v>
      </c>
      <c r="K110" s="165"/>
    </row>
    <row r="111" spans="1:11" ht="127.5" customHeight="1" x14ac:dyDescent="0.2">
      <c r="A111" s="169"/>
      <c r="B111" s="61"/>
      <c r="C111" s="60" t="s">
        <v>33</v>
      </c>
      <c r="D111" s="15"/>
      <c r="E111" s="49"/>
      <c r="F111" s="49"/>
      <c r="G111" s="16" t="s">
        <v>133</v>
      </c>
      <c r="H111" s="8" t="s">
        <v>155</v>
      </c>
      <c r="I111" s="49" t="s">
        <v>370</v>
      </c>
      <c r="J111" s="49"/>
      <c r="K111" s="165"/>
    </row>
    <row r="112" spans="1:11" x14ac:dyDescent="0.2">
      <c r="A112" s="169"/>
      <c r="B112" s="61"/>
      <c r="C112" s="166" t="s">
        <v>34</v>
      </c>
      <c r="D112" s="166"/>
      <c r="E112" s="166"/>
      <c r="F112" s="166"/>
      <c r="G112" s="166"/>
      <c r="H112" s="166"/>
      <c r="I112" s="166"/>
      <c r="J112" s="166"/>
      <c r="K112" s="165"/>
    </row>
    <row r="113" spans="1:11" x14ac:dyDescent="0.2">
      <c r="A113" s="169"/>
      <c r="B113" s="61"/>
      <c r="C113" s="170" t="s">
        <v>8</v>
      </c>
      <c r="D113" s="171"/>
      <c r="E113" s="171"/>
      <c r="F113" s="171"/>
      <c r="G113" s="171"/>
      <c r="H113" s="171"/>
      <c r="I113" s="171"/>
      <c r="J113" s="172"/>
      <c r="K113" s="165"/>
    </row>
    <row r="114" spans="1:11" x14ac:dyDescent="0.2">
      <c r="A114" s="163" t="s">
        <v>36</v>
      </c>
      <c r="B114" s="63" t="s">
        <v>90</v>
      </c>
      <c r="C114" s="63"/>
      <c r="D114" s="63" t="s">
        <v>38</v>
      </c>
      <c r="E114" s="63" t="s">
        <v>39</v>
      </c>
      <c r="F114" s="63" t="s">
        <v>40</v>
      </c>
      <c r="G114" s="63"/>
      <c r="H114" s="63"/>
      <c r="I114" s="63"/>
      <c r="J114" s="161" t="s">
        <v>41</v>
      </c>
      <c r="K114" s="161"/>
    </row>
    <row r="115" spans="1:11" x14ac:dyDescent="0.2">
      <c r="A115" s="163"/>
      <c r="B115" s="64">
        <v>7650000</v>
      </c>
      <c r="C115" s="14"/>
      <c r="D115" s="14"/>
      <c r="E115" s="14"/>
      <c r="F115" s="14"/>
      <c r="G115" s="14"/>
      <c r="H115" s="14"/>
      <c r="I115" s="14"/>
      <c r="J115" s="162">
        <v>10</v>
      </c>
      <c r="K115" s="162"/>
    </row>
    <row r="116" spans="1:11" x14ac:dyDescent="0.2">
      <c r="A116" s="163" t="s">
        <v>42</v>
      </c>
      <c r="B116" s="63" t="s">
        <v>43</v>
      </c>
      <c r="C116" s="63"/>
      <c r="D116" s="164"/>
      <c r="E116" s="164"/>
      <c r="F116" s="164"/>
      <c r="G116" s="164"/>
      <c r="H116" s="164"/>
      <c r="I116" s="164"/>
      <c r="J116" s="164"/>
      <c r="K116" s="164"/>
    </row>
    <row r="117" spans="1:11" x14ac:dyDescent="0.2">
      <c r="A117" s="163"/>
      <c r="B117" s="14"/>
      <c r="C117" s="14"/>
      <c r="D117" s="164"/>
      <c r="E117" s="164"/>
      <c r="F117" s="164"/>
      <c r="G117" s="164"/>
      <c r="H117" s="164"/>
      <c r="I117" s="164"/>
      <c r="J117" s="164"/>
      <c r="K117" s="164"/>
    </row>
    <row r="120" spans="1:11" ht="24" x14ac:dyDescent="0.2">
      <c r="A120" s="59" t="s">
        <v>73</v>
      </c>
      <c r="B120" s="53" t="s">
        <v>74</v>
      </c>
      <c r="C120" s="53"/>
      <c r="D120" s="50" t="s">
        <v>29</v>
      </c>
      <c r="E120" s="50" t="s">
        <v>243</v>
      </c>
      <c r="F120" s="50" t="s">
        <v>244</v>
      </c>
      <c r="G120" s="50" t="s">
        <v>240</v>
      </c>
      <c r="H120" s="50" t="s">
        <v>242</v>
      </c>
      <c r="I120" s="50" t="s">
        <v>241</v>
      </c>
      <c r="J120" s="50" t="s">
        <v>271</v>
      </c>
      <c r="K120" s="51" t="s">
        <v>35</v>
      </c>
    </row>
    <row r="121" spans="1:11" ht="164.25" customHeight="1" x14ac:dyDescent="0.2">
      <c r="A121" s="59" t="s">
        <v>384</v>
      </c>
      <c r="B121" s="133" t="s">
        <v>321</v>
      </c>
      <c r="C121" s="60" t="s">
        <v>32</v>
      </c>
      <c r="D121" s="49" t="s">
        <v>76</v>
      </c>
      <c r="E121" s="49" t="s">
        <v>288</v>
      </c>
      <c r="F121" s="49" t="s">
        <v>289</v>
      </c>
      <c r="G121" s="49" t="s">
        <v>287</v>
      </c>
      <c r="H121" s="133" t="s">
        <v>412</v>
      </c>
      <c r="I121" s="133" t="s">
        <v>413</v>
      </c>
      <c r="J121" s="133" t="s">
        <v>411</v>
      </c>
      <c r="K121" s="165" t="s">
        <v>128</v>
      </c>
    </row>
    <row r="122" spans="1:11" ht="255.75" customHeight="1" x14ac:dyDescent="0.2">
      <c r="A122" s="110" t="s">
        <v>195</v>
      </c>
      <c r="B122" s="61"/>
      <c r="C122" s="60" t="s">
        <v>33</v>
      </c>
      <c r="D122" s="15"/>
      <c r="E122" s="49" t="s">
        <v>290</v>
      </c>
      <c r="F122" s="49" t="s">
        <v>291</v>
      </c>
      <c r="G122" s="49" t="s">
        <v>293</v>
      </c>
      <c r="H122" s="8" t="s">
        <v>294</v>
      </c>
      <c r="I122" s="49" t="s">
        <v>371</v>
      </c>
      <c r="J122" s="49"/>
      <c r="K122" s="165"/>
    </row>
    <row r="123" spans="1:11" x14ac:dyDescent="0.2">
      <c r="A123" s="61"/>
      <c r="B123" s="61"/>
      <c r="C123" s="166" t="s">
        <v>34</v>
      </c>
      <c r="D123" s="166"/>
      <c r="E123" s="166"/>
      <c r="F123" s="166"/>
      <c r="G123" s="166"/>
      <c r="H123" s="166"/>
      <c r="I123" s="166"/>
      <c r="J123" s="166"/>
      <c r="K123" s="165"/>
    </row>
    <row r="124" spans="1:11" x14ac:dyDescent="0.2">
      <c r="A124" s="61"/>
      <c r="B124" s="61"/>
      <c r="C124" s="168" t="s">
        <v>103</v>
      </c>
      <c r="D124" s="168"/>
      <c r="E124" s="168"/>
      <c r="F124" s="168"/>
      <c r="G124" s="168"/>
      <c r="H124" s="168"/>
      <c r="I124" s="168"/>
      <c r="J124" s="168"/>
      <c r="K124" s="165"/>
    </row>
    <row r="125" spans="1:11" ht="24" x14ac:dyDescent="0.2">
      <c r="A125" s="59"/>
      <c r="B125" s="53" t="s">
        <v>75</v>
      </c>
      <c r="C125" s="53"/>
      <c r="D125" s="50" t="s">
        <v>29</v>
      </c>
      <c r="E125" s="83"/>
      <c r="F125" s="83"/>
      <c r="G125" s="83"/>
      <c r="H125" s="83"/>
      <c r="I125" s="50" t="s">
        <v>241</v>
      </c>
      <c r="J125" s="50" t="s">
        <v>271</v>
      </c>
      <c r="K125" s="165"/>
    </row>
    <row r="126" spans="1:11" ht="160.9" customHeight="1" x14ac:dyDescent="0.2">
      <c r="A126" s="72"/>
      <c r="B126" s="8" t="s">
        <v>222</v>
      </c>
      <c r="C126" s="60"/>
      <c r="D126" s="49" t="s">
        <v>216</v>
      </c>
      <c r="E126" s="84"/>
      <c r="F126" s="84"/>
      <c r="G126" s="84"/>
      <c r="H126" s="84"/>
      <c r="I126" s="133" t="s">
        <v>285</v>
      </c>
      <c r="J126" s="133" t="s">
        <v>286</v>
      </c>
      <c r="K126" s="165"/>
    </row>
    <row r="127" spans="1:11" ht="99.6" customHeight="1" x14ac:dyDescent="0.2">
      <c r="A127" s="61"/>
      <c r="B127" s="61"/>
      <c r="C127" s="60" t="s">
        <v>33</v>
      </c>
      <c r="D127" s="15"/>
      <c r="E127" s="84"/>
      <c r="F127" s="84"/>
      <c r="G127" s="84"/>
      <c r="H127" s="84"/>
      <c r="I127" s="49" t="s">
        <v>360</v>
      </c>
      <c r="J127" s="49"/>
      <c r="K127" s="49"/>
    </row>
    <row r="128" spans="1:11" x14ac:dyDescent="0.2">
      <c r="A128" s="61"/>
      <c r="B128" s="61"/>
      <c r="C128" s="166" t="s">
        <v>34</v>
      </c>
      <c r="D128" s="166"/>
      <c r="E128" s="166"/>
      <c r="F128" s="166"/>
      <c r="G128" s="166"/>
      <c r="H128" s="166"/>
      <c r="I128" s="166"/>
      <c r="J128" s="166"/>
      <c r="K128" s="51" t="s">
        <v>47</v>
      </c>
    </row>
    <row r="129" spans="1:11" x14ac:dyDescent="0.2">
      <c r="A129" s="61"/>
      <c r="B129" s="61"/>
      <c r="C129" s="167" t="s">
        <v>186</v>
      </c>
      <c r="D129" s="167"/>
      <c r="E129" s="167"/>
      <c r="F129" s="167"/>
      <c r="G129" s="167"/>
      <c r="H129" s="167"/>
      <c r="I129" s="167"/>
      <c r="J129" s="167"/>
      <c r="K129" s="49" t="s">
        <v>72</v>
      </c>
    </row>
    <row r="130" spans="1:11" x14ac:dyDescent="0.2">
      <c r="A130" s="163" t="s">
        <v>36</v>
      </c>
      <c r="B130" s="63" t="s">
        <v>90</v>
      </c>
      <c r="C130" s="63"/>
      <c r="D130" s="63" t="s">
        <v>38</v>
      </c>
      <c r="E130" s="63" t="s">
        <v>39</v>
      </c>
      <c r="F130" s="63" t="s">
        <v>40</v>
      </c>
      <c r="G130" s="63"/>
      <c r="H130" s="63"/>
      <c r="I130" s="63"/>
      <c r="J130" s="63" t="s">
        <v>41</v>
      </c>
      <c r="K130" s="49"/>
    </row>
    <row r="131" spans="1:11" x14ac:dyDescent="0.2">
      <c r="A131" s="163"/>
      <c r="B131" s="64">
        <v>1150000</v>
      </c>
      <c r="C131" s="14"/>
      <c r="D131" s="14"/>
      <c r="E131" s="14"/>
      <c r="F131" s="14"/>
      <c r="G131" s="14"/>
      <c r="H131" s="14"/>
      <c r="I131" s="14"/>
      <c r="J131" s="14">
        <v>3</v>
      </c>
      <c r="K131" s="49"/>
    </row>
    <row r="132" spans="1:11" x14ac:dyDescent="0.2">
      <c r="A132" s="163" t="s">
        <v>42</v>
      </c>
      <c r="B132" s="63" t="s">
        <v>43</v>
      </c>
      <c r="C132" s="63"/>
      <c r="D132" s="79"/>
      <c r="E132" s="79"/>
      <c r="F132" s="79"/>
      <c r="G132" s="79"/>
      <c r="H132" s="79"/>
      <c r="I132" s="79"/>
      <c r="J132" s="79"/>
      <c r="K132" s="49"/>
    </row>
    <row r="133" spans="1:11" x14ac:dyDescent="0.2">
      <c r="A133" s="163"/>
      <c r="B133" s="14"/>
      <c r="C133" s="14"/>
      <c r="D133" s="79"/>
      <c r="E133" s="79"/>
      <c r="F133" s="79"/>
      <c r="G133" s="79"/>
      <c r="H133" s="79"/>
      <c r="I133" s="79"/>
      <c r="J133" s="79"/>
      <c r="K133" s="49"/>
    </row>
    <row r="134" spans="1:11" x14ac:dyDescent="0.2">
      <c r="K134" s="49"/>
    </row>
    <row r="135" spans="1:11" ht="24" x14ac:dyDescent="0.2">
      <c r="A135" s="59" t="s">
        <v>78</v>
      </c>
      <c r="B135" s="53" t="s">
        <v>79</v>
      </c>
      <c r="C135" s="53"/>
      <c r="D135" s="50" t="s">
        <v>29</v>
      </c>
      <c r="E135" s="50" t="s">
        <v>243</v>
      </c>
      <c r="F135" s="50" t="s">
        <v>244</v>
      </c>
      <c r="G135" s="50" t="s">
        <v>240</v>
      </c>
      <c r="H135" s="50" t="s">
        <v>242</v>
      </c>
      <c r="I135" s="50" t="s">
        <v>241</v>
      </c>
      <c r="J135" s="50" t="s">
        <v>271</v>
      </c>
      <c r="K135" s="63"/>
    </row>
    <row r="136" spans="1:11" ht="204" x14ac:dyDescent="0.2">
      <c r="A136" s="108" t="s">
        <v>9</v>
      </c>
      <c r="B136" s="49" t="s">
        <v>10</v>
      </c>
      <c r="C136" s="60" t="s">
        <v>32</v>
      </c>
      <c r="D136" s="49" t="s">
        <v>82</v>
      </c>
      <c r="E136" s="49" t="s">
        <v>261</v>
      </c>
      <c r="F136" s="49" t="s">
        <v>234</v>
      </c>
      <c r="G136" s="49" t="s">
        <v>235</v>
      </c>
      <c r="H136" s="49" t="s">
        <v>415</v>
      </c>
      <c r="I136" s="49" t="s">
        <v>416</v>
      </c>
      <c r="J136" s="49" t="s">
        <v>414</v>
      </c>
      <c r="K136" s="14"/>
    </row>
    <row r="137" spans="1:11" ht="384" x14ac:dyDescent="0.2">
      <c r="A137" s="54"/>
      <c r="B137" s="61"/>
      <c r="C137" s="60" t="s">
        <v>33</v>
      </c>
      <c r="D137" s="15"/>
      <c r="E137" s="49" t="s">
        <v>0</v>
      </c>
      <c r="F137" s="49" t="s">
        <v>1</v>
      </c>
      <c r="G137" s="49" t="s">
        <v>2</v>
      </c>
      <c r="H137" s="8" t="s">
        <v>153</v>
      </c>
      <c r="I137" s="49" t="s">
        <v>372</v>
      </c>
      <c r="J137" s="49"/>
      <c r="K137" s="79"/>
    </row>
    <row r="138" spans="1:11" x14ac:dyDescent="0.2">
      <c r="A138" s="54"/>
      <c r="B138" s="61"/>
      <c r="C138" s="166" t="s">
        <v>34</v>
      </c>
      <c r="D138" s="166"/>
      <c r="E138" s="166"/>
      <c r="F138" s="166"/>
      <c r="G138" s="166"/>
      <c r="H138" s="166"/>
      <c r="I138" s="166"/>
      <c r="J138" s="166"/>
      <c r="K138" s="79"/>
    </row>
    <row r="139" spans="1:11" x14ac:dyDescent="0.2">
      <c r="A139" s="54"/>
      <c r="B139" s="61"/>
      <c r="C139" s="168" t="s">
        <v>85</v>
      </c>
      <c r="D139" s="168"/>
      <c r="E139" s="168"/>
      <c r="F139" s="168"/>
      <c r="G139" s="168"/>
      <c r="H139" s="168"/>
      <c r="I139" s="168"/>
      <c r="J139" s="168"/>
    </row>
    <row r="140" spans="1:11" ht="24" x14ac:dyDescent="0.2">
      <c r="A140" s="54"/>
      <c r="B140" s="53" t="s">
        <v>80</v>
      </c>
      <c r="C140" s="53"/>
      <c r="D140" s="50" t="s">
        <v>29</v>
      </c>
      <c r="E140" s="50" t="s">
        <v>243</v>
      </c>
      <c r="F140" s="50" t="s">
        <v>244</v>
      </c>
      <c r="G140" s="50" t="s">
        <v>240</v>
      </c>
      <c r="H140" s="50" t="s">
        <v>242</v>
      </c>
      <c r="I140" s="50" t="s">
        <v>241</v>
      </c>
      <c r="J140" s="50" t="s">
        <v>271</v>
      </c>
      <c r="K140" s="51" t="s">
        <v>35</v>
      </c>
    </row>
    <row r="141" spans="1:11" ht="192" x14ac:dyDescent="0.2">
      <c r="A141" s="54"/>
      <c r="B141" s="108" t="s">
        <v>112</v>
      </c>
      <c r="C141" s="60" t="s">
        <v>32</v>
      </c>
      <c r="D141" s="49" t="s">
        <v>83</v>
      </c>
      <c r="E141" s="49" t="s">
        <v>262</v>
      </c>
      <c r="F141" s="49" t="s">
        <v>263</v>
      </c>
      <c r="G141" s="49" t="s">
        <v>265</v>
      </c>
      <c r="H141" s="133" t="s">
        <v>418</v>
      </c>
      <c r="I141" s="133" t="s">
        <v>419</v>
      </c>
      <c r="J141" s="133" t="s">
        <v>417</v>
      </c>
      <c r="K141" s="165" t="s">
        <v>16</v>
      </c>
    </row>
    <row r="142" spans="1:11" ht="103.9" customHeight="1" x14ac:dyDescent="0.2">
      <c r="A142" s="54"/>
      <c r="B142" s="55"/>
      <c r="C142" s="60" t="s">
        <v>33</v>
      </c>
      <c r="D142" s="15"/>
      <c r="E142" s="49" t="s">
        <v>88</v>
      </c>
      <c r="F142" s="49" t="s">
        <v>264</v>
      </c>
      <c r="G142" s="49" t="s">
        <v>121</v>
      </c>
      <c r="H142" s="133" t="s">
        <v>154</v>
      </c>
      <c r="I142" s="133" t="s">
        <v>361</v>
      </c>
      <c r="J142" s="133"/>
      <c r="K142" s="165"/>
    </row>
    <row r="143" spans="1:11" x14ac:dyDescent="0.2">
      <c r="A143" s="54"/>
      <c r="B143" s="61"/>
      <c r="C143" s="166" t="s">
        <v>34</v>
      </c>
      <c r="D143" s="166"/>
      <c r="E143" s="166"/>
      <c r="F143" s="166"/>
      <c r="G143" s="166"/>
      <c r="H143" s="166"/>
      <c r="I143" s="166"/>
      <c r="J143" s="166"/>
      <c r="K143" s="165"/>
    </row>
    <row r="144" spans="1:11" x14ac:dyDescent="0.2">
      <c r="A144" s="55"/>
      <c r="B144" s="75"/>
      <c r="C144" s="167" t="s">
        <v>86</v>
      </c>
      <c r="D144" s="167"/>
      <c r="E144" s="167"/>
      <c r="F144" s="167"/>
      <c r="G144" s="167"/>
      <c r="H144" s="167"/>
      <c r="I144" s="167"/>
      <c r="J144" s="167"/>
      <c r="K144" s="165"/>
    </row>
    <row r="145" spans="1:11" ht="24" x14ac:dyDescent="0.2">
      <c r="A145" s="59" t="s">
        <v>46</v>
      </c>
      <c r="B145" s="53" t="s">
        <v>81</v>
      </c>
      <c r="C145" s="53"/>
      <c r="D145" s="50" t="s">
        <v>29</v>
      </c>
      <c r="E145" s="50" t="s">
        <v>243</v>
      </c>
      <c r="F145" s="50" t="s">
        <v>244</v>
      </c>
      <c r="G145" s="50" t="s">
        <v>240</v>
      </c>
      <c r="H145" s="50" t="s">
        <v>242</v>
      </c>
      <c r="I145" s="50" t="s">
        <v>241</v>
      </c>
      <c r="J145" s="50" t="s">
        <v>271</v>
      </c>
      <c r="K145" s="165"/>
    </row>
    <row r="146" spans="1:11" ht="153" customHeight="1" x14ac:dyDescent="0.2">
      <c r="A146" s="72" t="s">
        <v>168</v>
      </c>
      <c r="B146" s="76" t="s">
        <v>4</v>
      </c>
      <c r="C146" s="60" t="s">
        <v>32</v>
      </c>
      <c r="D146" s="49" t="s">
        <v>84</v>
      </c>
      <c r="E146" s="49" t="s">
        <v>266</v>
      </c>
      <c r="F146" s="49" t="s">
        <v>267</v>
      </c>
      <c r="G146" s="49" t="s">
        <v>268</v>
      </c>
      <c r="H146" s="49" t="s">
        <v>421</v>
      </c>
      <c r="I146" s="133" t="s">
        <v>422</v>
      </c>
      <c r="J146" s="133" t="s">
        <v>420</v>
      </c>
      <c r="K146" s="165"/>
    </row>
    <row r="147" spans="1:11" ht="144.75" customHeight="1" x14ac:dyDescent="0.2">
      <c r="A147" s="72"/>
      <c r="B147" s="76"/>
      <c r="C147" s="60"/>
      <c r="D147" s="49"/>
      <c r="E147" s="49"/>
      <c r="F147" s="49"/>
      <c r="G147" s="49" t="s">
        <v>269</v>
      </c>
      <c r="H147" s="49" t="s">
        <v>424</v>
      </c>
      <c r="I147" s="133" t="s">
        <v>425</v>
      </c>
      <c r="J147" s="133" t="s">
        <v>423</v>
      </c>
      <c r="K147" s="165"/>
    </row>
    <row r="148" spans="1:11" ht="192" x14ac:dyDescent="0.2">
      <c r="A148" s="72"/>
      <c r="B148" s="76"/>
      <c r="C148" s="60"/>
      <c r="D148" s="49"/>
      <c r="E148" s="49"/>
      <c r="F148" s="49"/>
      <c r="G148" s="49" t="s">
        <v>270</v>
      </c>
      <c r="H148" s="49" t="s">
        <v>427</v>
      </c>
      <c r="I148" s="133" t="s">
        <v>428</v>
      </c>
      <c r="J148" s="133" t="s">
        <v>426</v>
      </c>
      <c r="K148" s="165"/>
    </row>
    <row r="149" spans="1:11" ht="336.75" customHeight="1" x14ac:dyDescent="0.2">
      <c r="A149" s="61"/>
      <c r="B149" s="61"/>
      <c r="C149" s="60" t="s">
        <v>33</v>
      </c>
      <c r="D149" s="15"/>
      <c r="E149" s="49" t="s">
        <v>88</v>
      </c>
      <c r="F149" s="49" t="s">
        <v>89</v>
      </c>
      <c r="G149" s="49" t="s">
        <v>236</v>
      </c>
      <c r="H149" s="111" t="s">
        <v>156</v>
      </c>
      <c r="I149" s="49" t="s">
        <v>433</v>
      </c>
      <c r="J149" s="49"/>
      <c r="K149" s="165"/>
    </row>
    <row r="150" spans="1:11" x14ac:dyDescent="0.2">
      <c r="A150" s="61"/>
      <c r="B150" s="61"/>
      <c r="C150" s="166" t="s">
        <v>34</v>
      </c>
      <c r="D150" s="166"/>
      <c r="E150" s="166"/>
      <c r="F150" s="166"/>
      <c r="G150" s="166"/>
      <c r="H150" s="166"/>
      <c r="I150" s="166"/>
      <c r="J150" s="166"/>
      <c r="K150" s="165"/>
    </row>
    <row r="151" spans="1:11" x14ac:dyDescent="0.2">
      <c r="A151" s="61"/>
      <c r="B151" s="61"/>
      <c r="C151" s="168" t="s">
        <v>87</v>
      </c>
      <c r="D151" s="168"/>
      <c r="E151" s="168"/>
      <c r="F151" s="168"/>
      <c r="G151" s="168"/>
      <c r="H151" s="168"/>
      <c r="I151" s="168"/>
      <c r="J151" s="168"/>
      <c r="K151" s="165"/>
    </row>
    <row r="152" spans="1:11" ht="24" x14ac:dyDescent="0.2">
      <c r="A152" s="59"/>
      <c r="B152" s="53" t="s">
        <v>201</v>
      </c>
      <c r="C152" s="53"/>
      <c r="D152" s="50" t="s">
        <v>29</v>
      </c>
      <c r="E152" s="50" t="s">
        <v>243</v>
      </c>
      <c r="F152" s="50" t="s">
        <v>244</v>
      </c>
      <c r="G152" s="50" t="s">
        <v>240</v>
      </c>
      <c r="H152" s="50" t="s">
        <v>242</v>
      </c>
      <c r="I152" s="50" t="s">
        <v>241</v>
      </c>
      <c r="J152" s="50" t="s">
        <v>271</v>
      </c>
      <c r="K152" s="63"/>
    </row>
    <row r="153" spans="1:11" ht="180" x14ac:dyDescent="0.2">
      <c r="A153" s="108"/>
      <c r="B153" s="61" t="s">
        <v>21</v>
      </c>
      <c r="C153" s="60" t="s">
        <v>32</v>
      </c>
      <c r="D153" s="49" t="s">
        <v>22</v>
      </c>
      <c r="E153" s="8" t="s">
        <v>255</v>
      </c>
      <c r="F153" s="8" t="s">
        <v>256</v>
      </c>
      <c r="G153" s="8" t="s">
        <v>257</v>
      </c>
      <c r="H153" s="8" t="s">
        <v>430</v>
      </c>
      <c r="I153" s="133" t="s">
        <v>431</v>
      </c>
      <c r="J153" s="133" t="s">
        <v>429</v>
      </c>
      <c r="K153" s="14"/>
    </row>
    <row r="154" spans="1:11" ht="168" x14ac:dyDescent="0.2">
      <c r="A154" s="54"/>
      <c r="B154" s="61"/>
      <c r="C154" s="60" t="s">
        <v>33</v>
      </c>
      <c r="D154" s="15"/>
      <c r="E154" s="49"/>
      <c r="F154" s="49" t="s">
        <v>23</v>
      </c>
      <c r="G154" s="74" t="s">
        <v>120</v>
      </c>
      <c r="H154" s="8" t="s">
        <v>152</v>
      </c>
      <c r="I154" s="49" t="s">
        <v>362</v>
      </c>
      <c r="J154" s="49"/>
      <c r="K154" s="79"/>
    </row>
    <row r="155" spans="1:11" x14ac:dyDescent="0.2">
      <c r="A155" s="54"/>
      <c r="B155" s="61"/>
      <c r="C155" s="166" t="s">
        <v>34</v>
      </c>
      <c r="D155" s="166"/>
      <c r="E155" s="166"/>
      <c r="F155" s="166"/>
      <c r="G155" s="166"/>
      <c r="H155" s="166"/>
      <c r="I155" s="166"/>
      <c r="J155" s="166"/>
      <c r="K155" s="79"/>
    </row>
    <row r="156" spans="1:11" x14ac:dyDescent="0.2">
      <c r="A156" s="54"/>
      <c r="B156" s="61"/>
      <c r="C156" s="167"/>
      <c r="D156" s="167"/>
      <c r="E156" s="167"/>
      <c r="F156" s="167"/>
      <c r="G156" s="167"/>
      <c r="H156" s="167"/>
      <c r="I156" s="167"/>
      <c r="J156" s="167"/>
    </row>
    <row r="157" spans="1:11" x14ac:dyDescent="0.2">
      <c r="A157" s="163" t="s">
        <v>36</v>
      </c>
      <c r="B157" s="63" t="s">
        <v>90</v>
      </c>
      <c r="C157" s="63"/>
      <c r="D157" s="63" t="s">
        <v>38</v>
      </c>
      <c r="E157" s="63" t="s">
        <v>39</v>
      </c>
      <c r="F157" s="63" t="s">
        <v>40</v>
      </c>
      <c r="G157" s="63"/>
      <c r="H157" s="63"/>
      <c r="I157" s="63"/>
      <c r="J157" s="63" t="s">
        <v>41</v>
      </c>
      <c r="K157" s="49"/>
    </row>
    <row r="158" spans="1:11" x14ac:dyDescent="0.2">
      <c r="A158" s="163"/>
      <c r="B158" s="64">
        <v>3000000</v>
      </c>
      <c r="C158" s="14"/>
      <c r="D158" s="14"/>
      <c r="E158" s="14"/>
      <c r="F158" s="14"/>
      <c r="G158" s="14"/>
      <c r="H158" s="14"/>
      <c r="I158" s="14"/>
      <c r="J158" s="14">
        <v>4</v>
      </c>
      <c r="K158" s="49"/>
    </row>
    <row r="159" spans="1:11" x14ac:dyDescent="0.2">
      <c r="A159" s="163" t="s">
        <v>42</v>
      </c>
      <c r="B159" s="63" t="s">
        <v>43</v>
      </c>
      <c r="C159" s="63"/>
      <c r="D159" s="79"/>
      <c r="E159" s="79"/>
      <c r="F159" s="79"/>
      <c r="G159" s="79"/>
      <c r="H159" s="79"/>
      <c r="I159" s="79"/>
      <c r="J159" s="79"/>
      <c r="K159" s="49"/>
    </row>
    <row r="160" spans="1:11" x14ac:dyDescent="0.2">
      <c r="A160" s="163"/>
      <c r="B160" s="14"/>
      <c r="C160" s="14"/>
      <c r="D160" s="79"/>
      <c r="E160" s="79"/>
      <c r="F160" s="79"/>
      <c r="G160" s="79"/>
      <c r="H160" s="79"/>
      <c r="I160" s="79"/>
      <c r="J160" s="79"/>
      <c r="K160" s="51" t="s">
        <v>47</v>
      </c>
    </row>
    <row r="161" spans="1:11" x14ac:dyDescent="0.2">
      <c r="A161" s="66"/>
      <c r="B161" s="66"/>
      <c r="C161" s="66"/>
      <c r="D161" s="66"/>
      <c r="E161" s="66"/>
      <c r="F161" s="66"/>
      <c r="G161" s="66"/>
      <c r="H161" s="66"/>
      <c r="I161" s="66"/>
      <c r="J161" s="66"/>
      <c r="K161" s="49" t="s">
        <v>72</v>
      </c>
    </row>
    <row r="162" spans="1:11" x14ac:dyDescent="0.2">
      <c r="A162" s="67"/>
      <c r="B162" s="67"/>
      <c r="C162" s="67"/>
      <c r="D162" s="67"/>
      <c r="E162" s="67"/>
      <c r="F162" s="67"/>
      <c r="G162" s="67"/>
      <c r="H162" s="67"/>
      <c r="I162" s="67"/>
      <c r="J162" s="67"/>
      <c r="K162" s="63"/>
    </row>
    <row r="163" spans="1:11" ht="30" customHeight="1" thickBot="1" x14ac:dyDescent="0.25">
      <c r="A163" s="59" t="s">
        <v>169</v>
      </c>
      <c r="B163" s="53" t="s">
        <v>170</v>
      </c>
      <c r="C163" s="53"/>
      <c r="D163" s="50" t="s">
        <v>29</v>
      </c>
      <c r="E163" s="50"/>
      <c r="F163" s="50"/>
      <c r="G163" s="50"/>
      <c r="H163" s="50" t="s">
        <v>159</v>
      </c>
      <c r="I163" s="50" t="s">
        <v>205</v>
      </c>
      <c r="J163" s="50" t="s">
        <v>158</v>
      </c>
      <c r="K163" s="14"/>
    </row>
    <row r="164" spans="1:11" ht="108.75" thickBot="1" x14ac:dyDescent="0.25">
      <c r="A164" s="100" t="s">
        <v>188</v>
      </c>
      <c r="B164" s="116" t="s">
        <v>187</v>
      </c>
      <c r="C164" s="85" t="s">
        <v>32</v>
      </c>
      <c r="D164" s="121" t="s">
        <v>223</v>
      </c>
      <c r="E164" s="86"/>
      <c r="F164" s="86"/>
      <c r="G164" s="86"/>
      <c r="H164" s="86" t="s">
        <v>177</v>
      </c>
      <c r="I164" s="135" t="s">
        <v>373</v>
      </c>
      <c r="J164" s="135" t="s">
        <v>281</v>
      </c>
      <c r="K164" s="79"/>
    </row>
    <row r="165" spans="1:11" ht="72.75" thickBot="1" x14ac:dyDescent="0.25">
      <c r="A165" s="100"/>
      <c r="B165" s="101"/>
      <c r="C165" s="87" t="s">
        <v>33</v>
      </c>
      <c r="D165" s="88"/>
      <c r="E165" s="89"/>
      <c r="F165" s="90"/>
      <c r="G165" s="91"/>
      <c r="H165" s="89" t="s">
        <v>214</v>
      </c>
      <c r="I165" s="135" t="s">
        <v>374</v>
      </c>
      <c r="J165" s="89"/>
      <c r="K165" s="79"/>
    </row>
    <row r="166" spans="1:11" x14ac:dyDescent="0.2">
      <c r="A166" s="102"/>
      <c r="B166" s="102"/>
      <c r="C166" s="93" t="s">
        <v>34</v>
      </c>
      <c r="D166" s="93"/>
      <c r="E166" s="93"/>
      <c r="F166" s="93"/>
      <c r="G166" s="93"/>
      <c r="H166" s="93" t="s">
        <v>165</v>
      </c>
      <c r="I166" s="93"/>
      <c r="J166" s="93"/>
      <c r="K166" s="66"/>
    </row>
    <row r="167" spans="1:11" s="77" customFormat="1" x14ac:dyDescent="0.2">
      <c r="A167" s="102"/>
      <c r="B167" s="103"/>
      <c r="C167" s="95" t="s">
        <v>161</v>
      </c>
      <c r="D167" s="96"/>
      <c r="E167" s="96"/>
      <c r="F167" s="96"/>
      <c r="G167" s="96"/>
      <c r="H167" s="96"/>
      <c r="I167" s="96"/>
      <c r="J167" s="96"/>
      <c r="K167" s="67"/>
    </row>
    <row r="168" spans="1:11" s="9" customFormat="1" ht="24.75" thickBot="1" x14ac:dyDescent="0.25">
      <c r="A168" s="102"/>
      <c r="B168" s="98" t="s">
        <v>171</v>
      </c>
      <c r="C168" s="98"/>
      <c r="D168" s="93" t="s">
        <v>29</v>
      </c>
      <c r="E168" s="93"/>
      <c r="F168" s="93"/>
      <c r="G168" s="93"/>
      <c r="H168" s="93" t="s">
        <v>198</v>
      </c>
      <c r="I168" s="93" t="s">
        <v>199</v>
      </c>
      <c r="J168" s="93" t="s">
        <v>158</v>
      </c>
      <c r="K168" s="51" t="s">
        <v>35</v>
      </c>
    </row>
    <row r="169" spans="1:11" s="9" customFormat="1" ht="84.75" thickBot="1" x14ac:dyDescent="0.25">
      <c r="A169" s="104" t="s">
        <v>46</v>
      </c>
      <c r="B169" s="105" t="s">
        <v>189</v>
      </c>
      <c r="C169" s="87" t="s">
        <v>32</v>
      </c>
      <c r="D169" s="89" t="s">
        <v>223</v>
      </c>
      <c r="E169" s="89"/>
      <c r="F169" s="89"/>
      <c r="G169" s="89"/>
      <c r="H169" s="89" t="s">
        <v>183</v>
      </c>
      <c r="I169" s="135" t="s">
        <v>375</v>
      </c>
      <c r="J169" s="135" t="s">
        <v>282</v>
      </c>
      <c r="K169" s="86"/>
    </row>
    <row r="170" spans="1:11" s="9" customFormat="1" ht="48.75" thickBot="1" x14ac:dyDescent="0.25">
      <c r="A170" s="106">
        <v>0.1</v>
      </c>
      <c r="B170" s="107"/>
      <c r="C170" s="87" t="s">
        <v>33</v>
      </c>
      <c r="D170" s="88"/>
      <c r="E170" s="89"/>
      <c r="F170" s="90"/>
      <c r="G170" s="91"/>
      <c r="H170" s="99" t="s">
        <v>206</v>
      </c>
      <c r="I170" s="135" t="s">
        <v>376</v>
      </c>
      <c r="J170" s="89"/>
      <c r="K170" s="92"/>
    </row>
    <row r="171" spans="1:11" s="9" customFormat="1" ht="12" x14ac:dyDescent="0.2">
      <c r="A171" s="102"/>
      <c r="B171" s="102"/>
      <c r="C171" s="93" t="s">
        <v>34</v>
      </c>
      <c r="D171" s="93"/>
      <c r="E171" s="93"/>
      <c r="F171" s="93"/>
      <c r="G171" s="93"/>
      <c r="H171" s="93" t="s">
        <v>165</v>
      </c>
      <c r="I171" s="93"/>
      <c r="J171" s="93"/>
      <c r="K171" s="94" t="s">
        <v>47</v>
      </c>
    </row>
    <row r="172" spans="1:11" s="9" customFormat="1" ht="12" x14ac:dyDescent="0.2">
      <c r="A172" s="102"/>
      <c r="B172" s="103"/>
      <c r="C172" s="95" t="s">
        <v>161</v>
      </c>
      <c r="D172" s="96"/>
      <c r="E172" s="96"/>
      <c r="F172" s="96"/>
      <c r="G172" s="96"/>
      <c r="H172" s="96"/>
      <c r="I172" s="96"/>
      <c r="J172" s="96"/>
      <c r="K172" s="97"/>
    </row>
    <row r="173" spans="1:11" s="9" customFormat="1" ht="24.75" thickBot="1" x14ac:dyDescent="0.25">
      <c r="A173" s="102"/>
      <c r="B173" s="98" t="s">
        <v>172</v>
      </c>
      <c r="C173" s="98"/>
      <c r="D173" s="93" t="s">
        <v>29</v>
      </c>
      <c r="E173" s="93"/>
      <c r="F173" s="93"/>
      <c r="G173" s="93"/>
      <c r="H173" s="93" t="s">
        <v>198</v>
      </c>
      <c r="I173" s="93" t="s">
        <v>199</v>
      </c>
      <c r="J173" s="93" t="s">
        <v>158</v>
      </c>
      <c r="K173" s="94" t="s">
        <v>35</v>
      </c>
    </row>
    <row r="174" spans="1:11" s="9" customFormat="1" ht="36.75" thickBot="1" x14ac:dyDescent="0.25">
      <c r="A174" s="102"/>
      <c r="B174" s="105" t="s">
        <v>178</v>
      </c>
      <c r="C174" s="87" t="s">
        <v>32</v>
      </c>
      <c r="D174" s="89" t="s">
        <v>223</v>
      </c>
      <c r="E174" s="89"/>
      <c r="F174" s="89"/>
      <c r="G174" s="89"/>
      <c r="H174" s="89" t="s">
        <v>179</v>
      </c>
      <c r="I174" s="135" t="s">
        <v>377</v>
      </c>
      <c r="J174" s="135" t="s">
        <v>283</v>
      </c>
      <c r="K174" s="89"/>
    </row>
    <row r="175" spans="1:11" s="9" customFormat="1" ht="36.75" thickBot="1" x14ac:dyDescent="0.25">
      <c r="A175" s="54"/>
      <c r="B175" s="69"/>
      <c r="C175" s="87" t="s">
        <v>33</v>
      </c>
      <c r="D175" s="88"/>
      <c r="E175" s="89"/>
      <c r="F175" s="90"/>
      <c r="G175" s="91"/>
      <c r="H175" s="89" t="s">
        <v>166</v>
      </c>
      <c r="I175" s="135" t="s">
        <v>378</v>
      </c>
      <c r="J175" s="89"/>
      <c r="K175" s="92"/>
    </row>
    <row r="176" spans="1:11" s="9" customFormat="1" ht="12" x14ac:dyDescent="0.2">
      <c r="A176" s="54"/>
      <c r="B176" s="70"/>
      <c r="C176" s="93" t="s">
        <v>34</v>
      </c>
      <c r="D176" s="93"/>
      <c r="E176" s="93"/>
      <c r="F176" s="93"/>
      <c r="G176" s="93"/>
      <c r="H176" s="93" t="s">
        <v>165</v>
      </c>
      <c r="I176" s="93"/>
      <c r="J176" s="93"/>
      <c r="K176" s="94" t="s">
        <v>47</v>
      </c>
    </row>
    <row r="177" spans="1:11" s="9" customFormat="1" ht="12" x14ac:dyDescent="0.2">
      <c r="A177" s="54"/>
      <c r="B177" s="71"/>
      <c r="C177" s="95" t="s">
        <v>161</v>
      </c>
      <c r="D177" s="96"/>
      <c r="E177" s="96"/>
      <c r="F177" s="96"/>
      <c r="G177" s="96"/>
      <c r="H177" s="96"/>
      <c r="I177" s="96"/>
      <c r="J177" s="96"/>
      <c r="K177" s="97"/>
    </row>
    <row r="178" spans="1:11" s="9" customFormat="1" ht="24.75" thickBot="1" x14ac:dyDescent="0.25">
      <c r="A178" s="54"/>
      <c r="B178" s="53" t="s">
        <v>173</v>
      </c>
      <c r="C178" s="98"/>
      <c r="D178" s="93" t="s">
        <v>29</v>
      </c>
      <c r="E178" s="93"/>
      <c r="F178" s="93"/>
      <c r="G178" s="93"/>
      <c r="H178" s="93" t="s">
        <v>198</v>
      </c>
      <c r="I178" s="93" t="s">
        <v>199</v>
      </c>
      <c r="J178" s="93" t="s">
        <v>158</v>
      </c>
      <c r="K178" s="94" t="s">
        <v>35</v>
      </c>
    </row>
    <row r="179" spans="1:11" s="9" customFormat="1" ht="60.75" thickBot="1" x14ac:dyDescent="0.25">
      <c r="A179" s="54"/>
      <c r="B179" s="108" t="s">
        <v>184</v>
      </c>
      <c r="C179" s="87" t="s">
        <v>32</v>
      </c>
      <c r="D179" s="89" t="s">
        <v>223</v>
      </c>
      <c r="E179" s="89"/>
      <c r="F179" s="89"/>
      <c r="G179" s="89"/>
      <c r="H179" s="97" t="s">
        <v>185</v>
      </c>
      <c r="I179" s="135" t="s">
        <v>379</v>
      </c>
      <c r="J179" s="136" t="s">
        <v>284</v>
      </c>
      <c r="K179" s="89"/>
    </row>
    <row r="180" spans="1:11" s="9" customFormat="1" ht="48.75" thickBot="1" x14ac:dyDescent="0.25">
      <c r="A180" s="54"/>
      <c r="B180" s="56"/>
      <c r="C180" s="87" t="s">
        <v>33</v>
      </c>
      <c r="D180" s="88"/>
      <c r="E180" s="89"/>
      <c r="F180" s="90"/>
      <c r="G180" s="91"/>
      <c r="H180" s="89" t="s">
        <v>167</v>
      </c>
      <c r="I180" s="135" t="s">
        <v>380</v>
      </c>
      <c r="J180" s="89"/>
      <c r="K180" s="92"/>
    </row>
    <row r="181" spans="1:11" s="9" customFormat="1" ht="12" x14ac:dyDescent="0.2">
      <c r="A181" s="54"/>
      <c r="B181" s="54"/>
      <c r="C181" s="93" t="s">
        <v>34</v>
      </c>
      <c r="D181" s="93"/>
      <c r="E181" s="93"/>
      <c r="F181" s="93"/>
      <c r="G181" s="93"/>
      <c r="H181" s="93" t="s">
        <v>165</v>
      </c>
      <c r="I181" s="93"/>
      <c r="J181" s="93"/>
      <c r="K181" s="94" t="s">
        <v>47</v>
      </c>
    </row>
    <row r="182" spans="1:11" s="9" customFormat="1" ht="12" x14ac:dyDescent="0.2">
      <c r="A182" s="54"/>
      <c r="B182" s="55"/>
      <c r="C182" s="95" t="s">
        <v>161</v>
      </c>
      <c r="D182" s="96"/>
      <c r="E182" s="96"/>
      <c r="F182" s="96"/>
      <c r="G182" s="96"/>
      <c r="H182" s="96"/>
      <c r="I182" s="96"/>
      <c r="J182" s="96"/>
      <c r="K182" s="97"/>
    </row>
    <row r="183" spans="1:11" s="9" customFormat="1" thickBot="1" x14ac:dyDescent="0.25">
      <c r="A183" s="48" t="s">
        <v>36</v>
      </c>
      <c r="B183" s="2" t="s">
        <v>90</v>
      </c>
      <c r="C183" s="2"/>
      <c r="D183" s="2" t="s">
        <v>38</v>
      </c>
      <c r="E183" s="2" t="s">
        <v>39</v>
      </c>
      <c r="F183" s="2" t="s">
        <v>40</v>
      </c>
      <c r="G183" s="3"/>
      <c r="H183" s="3"/>
      <c r="I183" s="3"/>
      <c r="J183" s="44" t="s">
        <v>41</v>
      </c>
      <c r="K183" s="94" t="s">
        <v>35</v>
      </c>
    </row>
    <row r="184" spans="1:11" s="9" customFormat="1" thickBot="1" x14ac:dyDescent="0.25">
      <c r="A184" s="35"/>
      <c r="B184" s="4">
        <v>3000000</v>
      </c>
      <c r="C184" s="5"/>
      <c r="D184" s="5"/>
      <c r="E184" s="5"/>
      <c r="F184" s="5"/>
      <c r="G184" s="6"/>
      <c r="H184" s="6"/>
      <c r="I184" s="6"/>
      <c r="J184" s="42">
        <v>4</v>
      </c>
      <c r="K184" s="89"/>
    </row>
    <row r="185" spans="1:11" s="9" customFormat="1" thickBot="1" x14ac:dyDescent="0.25">
      <c r="A185" s="34" t="s">
        <v>42</v>
      </c>
      <c r="B185" s="2" t="s">
        <v>43</v>
      </c>
      <c r="C185" s="7"/>
      <c r="D185" s="36"/>
      <c r="E185" s="37"/>
      <c r="F185" s="37"/>
      <c r="G185" s="37"/>
      <c r="H185" s="37"/>
      <c r="I185" s="37"/>
      <c r="J185" s="37"/>
      <c r="K185" s="92"/>
    </row>
    <row r="186" spans="1:11" s="9" customFormat="1" thickBot="1" x14ac:dyDescent="0.25">
      <c r="A186" s="35"/>
      <c r="B186" s="5"/>
      <c r="C186" s="6"/>
      <c r="D186" s="39"/>
      <c r="E186" s="40"/>
      <c r="F186" s="40"/>
      <c r="G186" s="40"/>
      <c r="H186" s="40"/>
      <c r="I186" s="40"/>
      <c r="J186" s="40"/>
      <c r="K186" s="94" t="s">
        <v>47</v>
      </c>
    </row>
    <row r="187" spans="1:11" s="9" customFormat="1" ht="12" x14ac:dyDescent="0.2">
      <c r="A187" s="45"/>
      <c r="B187" s="45"/>
      <c r="C187" s="46"/>
      <c r="D187" s="46"/>
      <c r="E187" s="46"/>
      <c r="F187" s="46"/>
      <c r="G187" s="46"/>
      <c r="H187" s="46"/>
      <c r="I187" s="46"/>
      <c r="J187" s="46"/>
      <c r="K187" s="97"/>
    </row>
    <row r="188" spans="1:11" s="9" customFormat="1" ht="13.5" thickBot="1" x14ac:dyDescent="0.25">
      <c r="A188" s="57" t="s">
        <v>116</v>
      </c>
      <c r="B188" s="10"/>
      <c r="C188" s="10"/>
      <c r="D188" s="10"/>
      <c r="E188" s="10"/>
      <c r="F188" s="10"/>
      <c r="G188" s="10"/>
      <c r="H188" s="10"/>
      <c r="I188" s="10"/>
      <c r="J188" s="10"/>
      <c r="K188" s="2"/>
    </row>
    <row r="189" spans="1:11" s="9" customFormat="1" ht="21.75" customHeight="1" thickBot="1" x14ac:dyDescent="0.25">
      <c r="A189" s="160" t="s">
        <v>382</v>
      </c>
      <c r="B189" s="160"/>
      <c r="C189" s="160"/>
      <c r="D189" s="160"/>
      <c r="E189" s="160"/>
      <c r="F189" s="160"/>
      <c r="G189" s="160"/>
      <c r="H189" s="160"/>
      <c r="I189" s="160"/>
      <c r="J189" s="160"/>
      <c r="K189" s="43"/>
    </row>
    <row r="190" spans="1:11" s="9" customFormat="1" x14ac:dyDescent="0.2">
      <c r="A190" s="58" t="s">
        <v>232</v>
      </c>
      <c r="B190" s="10"/>
      <c r="C190" s="10"/>
      <c r="D190" s="10"/>
      <c r="E190" s="10"/>
      <c r="F190" s="10"/>
      <c r="G190" s="10"/>
      <c r="H190" s="10"/>
      <c r="I190" s="10"/>
      <c r="J190" s="11"/>
      <c r="K190" s="38"/>
    </row>
    <row r="191" spans="1:11" s="9" customFormat="1" ht="13.5" thickBot="1" x14ac:dyDescent="0.25">
      <c r="A191" s="58" t="s">
        <v>233</v>
      </c>
      <c r="B191" s="10"/>
      <c r="C191" s="10"/>
      <c r="D191" s="10"/>
      <c r="E191" s="10"/>
      <c r="F191" s="10"/>
      <c r="G191" s="10"/>
      <c r="H191" s="10"/>
      <c r="I191" s="10"/>
      <c r="J191" s="10"/>
      <c r="K191" s="41"/>
    </row>
    <row r="192" spans="1:11" s="9" customFormat="1" ht="3" customHeight="1" x14ac:dyDescent="0.2">
      <c r="A192" s="58" t="s">
        <v>229</v>
      </c>
      <c r="B192" s="12"/>
      <c r="C192" s="12"/>
      <c r="D192" s="12"/>
      <c r="E192" s="12"/>
      <c r="F192" s="12"/>
      <c r="G192" s="12"/>
      <c r="H192" s="12"/>
      <c r="I192" s="12"/>
      <c r="J192" s="12"/>
      <c r="K192" s="47"/>
    </row>
    <row r="193" spans="1:10" x14ac:dyDescent="0.2">
      <c r="A193" s="58" t="s">
        <v>230</v>
      </c>
      <c r="B193" s="12"/>
      <c r="C193" s="12"/>
      <c r="D193" s="12"/>
      <c r="E193" s="12"/>
      <c r="F193" s="12"/>
      <c r="G193" s="12"/>
      <c r="H193" s="12"/>
      <c r="I193" s="12"/>
      <c r="J193" s="12"/>
    </row>
    <row r="194" spans="1:10" x14ac:dyDescent="0.2">
      <c r="A194" s="78" t="s">
        <v>231</v>
      </c>
      <c r="B194" s="12"/>
      <c r="C194" s="12"/>
      <c r="D194" s="12"/>
      <c r="E194" s="12"/>
      <c r="F194" s="12"/>
      <c r="G194" s="12"/>
      <c r="H194" s="12"/>
      <c r="I194" s="12"/>
      <c r="J194" s="12"/>
    </row>
    <row r="195" spans="1:10" x14ac:dyDescent="0.2">
      <c r="A195" s="58" t="s">
        <v>182</v>
      </c>
    </row>
    <row r="196" spans="1:10" x14ac:dyDescent="0.2">
      <c r="A196" s="9" t="s">
        <v>204</v>
      </c>
    </row>
    <row r="198" spans="1:10" s="12" customFormat="1" x14ac:dyDescent="0.2">
      <c r="A198" s="11"/>
      <c r="B198" s="10"/>
      <c r="C198" s="10"/>
      <c r="D198" s="10"/>
      <c r="E198" s="10"/>
      <c r="F198" s="10"/>
      <c r="G198" s="10"/>
      <c r="H198" s="10"/>
      <c r="I198" s="10"/>
      <c r="J198" s="10"/>
    </row>
    <row r="199" spans="1:10" s="12" customFormat="1" x14ac:dyDescent="0.2">
      <c r="A199" s="11"/>
      <c r="B199" s="10"/>
      <c r="C199" s="10"/>
      <c r="D199" s="10"/>
      <c r="E199" s="10"/>
      <c r="F199" s="10"/>
      <c r="G199" s="10"/>
      <c r="H199" s="10"/>
      <c r="I199" s="10"/>
      <c r="J199" s="10"/>
    </row>
  </sheetData>
  <customSheetViews>
    <customSheetView guid="{760B1406-00EB-4B33-AACD-C2A773DD9881}" scale="89" showPageBreaks="1" fitToPage="1" printArea="1" topLeftCell="A125">
      <selection activeCell="H128" sqref="H128"/>
      <pageMargins left="0.75" right="0.2" top="0.79" bottom="1" header="0.5" footer="0.5"/>
      <pageSetup paperSize="9" scale="38" fitToHeight="8" orientation="landscape" r:id="rId1"/>
      <headerFooter alignWithMargins="0">
        <oddFooter>&amp;LUpdated January 2011</oddFooter>
      </headerFooter>
    </customSheetView>
    <customSheetView guid="{DCA26A04-A9C0-4B80-9C0F-F513587D8AA5}" scale="50" showPageBreaks="1" fitToPage="1" printArea="1" showRuler="0">
      <pageMargins left="0.75" right="0.2" top="0.79" bottom="1" header="0.5" footer="0.5"/>
      <pageSetup paperSize="9" scale="50" fitToHeight="8" orientation="landscape" r:id="rId2"/>
      <headerFooter alignWithMargins="0">
        <oddFooter>&amp;LUpdated January 2011</oddFooter>
      </headerFooter>
    </customSheetView>
    <customSheetView guid="{6CD84B35-C577-45C0-9B79-F2EDEF647146}" scale="75" fitToPage="1" showRuler="0" topLeftCell="A55">
      <selection activeCell="J64" sqref="J64"/>
      <pageMargins left="0.75" right="0.2" top="0.79" bottom="1" header="0.5" footer="0.5"/>
      <pageSetup paperSize="9" scale="56" fitToHeight="8" orientation="landscape" r:id="rId3"/>
      <headerFooter alignWithMargins="0">
        <oddFooter>&amp;LUpdated January 2011</oddFooter>
      </headerFooter>
    </customSheetView>
    <customSheetView guid="{E99B674E-3D7F-4607-AB4A-E18B019CABB8}" fitToPage="1" showRuler="0" topLeftCell="A36">
      <selection activeCell="B40" sqref="B40"/>
      <pageMargins left="0.75" right="0.2" top="0.79" bottom="1" header="0.5" footer="0.5"/>
      <pageSetup paperSize="9" scale="58" fitToHeight="8" orientation="landscape" r:id="rId4"/>
      <headerFooter alignWithMargins="0">
        <oddFooter>&amp;LUpdated January 2011</oddFooter>
      </headerFooter>
    </customSheetView>
    <customSheetView guid="{0103FE6A-D128-4DA5-B12A-4954119736F3}" scale="75" showPageBreaks="1" fitToPage="1" printArea="1" showRuler="0" topLeftCell="A58">
      <selection activeCell="C77" sqref="C77:J77"/>
      <pageMargins left="0.75" right="0.2" top="0.79" bottom="1" header="0.5" footer="0.5"/>
      <pageSetup paperSize="9" scale="56" fitToHeight="8" orientation="landscape" r:id="rId5"/>
      <headerFooter alignWithMargins="0">
        <oddFooter>&amp;LUpdated January 2011</oddFooter>
      </headerFooter>
    </customSheetView>
    <customSheetView guid="{36E8B7A2-4AA6-45FC-9405-6D7024960791}" scale="89" showPageBreaks="1" fitToPage="1" printArea="1" topLeftCell="A117">
      <selection activeCell="G128" sqref="G128"/>
      <pageMargins left="0.75" right="0.2" top="0.79" bottom="1" header="0.5" footer="0.5"/>
      <pageSetup paperSize="9" scale="38" fitToHeight="8" orientation="landscape" r:id="rId6"/>
      <headerFooter alignWithMargins="0">
        <oddFooter>&amp;LUpdated January 2011</oddFooter>
      </headerFooter>
    </customSheetView>
    <customSheetView guid="{8542C28A-4441-4044-B859-43342C74D349}" scale="89" fitToPage="1" printArea="1" topLeftCell="A81">
      <selection activeCell="I93" sqref="I93"/>
      <rowBreaks count="15" manualBreakCount="15">
        <brk id="17" max="10" man="1"/>
        <brk id="23" max="10" man="1"/>
        <brk id="28" max="10" man="1"/>
        <brk id="33" max="10" man="1"/>
        <brk id="38" max="10" man="1"/>
        <brk id="51" max="10" man="1"/>
        <brk id="61" max="10" man="1"/>
        <brk id="77" max="10" man="1"/>
        <brk id="98" max="10" man="1"/>
        <brk id="108" max="10" man="1"/>
        <brk id="124" max="10" man="1"/>
        <brk id="130" max="10" man="1"/>
        <brk id="151" max="10" man="1"/>
        <brk id="162" max="10" man="1"/>
        <brk id="192" max="10" man="1"/>
      </rowBreaks>
      <pageMargins left="0.25" right="0.25" top="0.75" bottom="0.75" header="0.3" footer="0.3"/>
      <pageSetup paperSize="9" scale="71" fitToHeight="0" orientation="landscape" r:id="rId7"/>
      <headerFooter>
        <oddHeader>&amp;CCLP Logframe: &amp;F</oddHeader>
        <oddFooter>&amp;LUpdated February 2014&amp;R&amp;P of &amp;N</oddFooter>
      </headerFooter>
    </customSheetView>
    <customSheetView guid="{AD53D7EF-1D74-4944-8C25-CCACD6B3F87A}" scale="89" showPageBreaks="1" fitToPage="1" printArea="1" topLeftCell="A44">
      <selection activeCell="E48" sqref="E48"/>
      <rowBreaks count="16" manualBreakCount="16">
        <brk id="17" max="10" man="1"/>
        <brk id="23" max="10" man="1"/>
        <brk id="28" max="10" man="1"/>
        <brk id="33" max="10" man="1"/>
        <brk id="38" max="10" man="1"/>
        <brk id="64" max="10" man="1"/>
        <brk id="71" max="10" man="1"/>
        <brk id="87" max="10" man="1"/>
        <brk id="100" max="10" man="1"/>
        <brk id="116" max="10" man="1"/>
        <brk id="126" max="10" man="1"/>
        <brk id="140" max="10" man="1"/>
        <brk id="153" max="10" man="1"/>
        <brk id="164" max="10" man="1"/>
        <brk id="168" max="10" man="1"/>
        <brk id="180" max="10" man="1"/>
      </rowBreaks>
      <pageMargins left="0.25" right="0.25" top="0.75" bottom="0.75" header="0.3" footer="0.3"/>
      <pageSetup paperSize="9" scale="71" fitToHeight="0" orientation="landscape" horizontalDpi="4294967293" verticalDpi="4294967293" r:id="rId8"/>
      <headerFooter>
        <oddHeader>&amp;CCLP Logframe: &amp;F</oddHeader>
        <oddFooter>&amp;LUpdated April 2014&amp;R&amp;P of &amp;N</oddFooter>
      </headerFooter>
    </customSheetView>
  </customSheetViews>
  <mergeCells count="77">
    <mergeCell ref="C67:J67"/>
    <mergeCell ref="D68:J68"/>
    <mergeCell ref="C92:J92"/>
    <mergeCell ref="D32:J32"/>
    <mergeCell ref="D33:J33"/>
    <mergeCell ref="C47:J47"/>
    <mergeCell ref="C48:J48"/>
    <mergeCell ref="D42:J42"/>
    <mergeCell ref="D43:J43"/>
    <mergeCell ref="C63:J63"/>
    <mergeCell ref="D11:J11"/>
    <mergeCell ref="D12:J12"/>
    <mergeCell ref="D27:J27"/>
    <mergeCell ref="D28:J28"/>
    <mergeCell ref="B1:K1"/>
    <mergeCell ref="K3:K7"/>
    <mergeCell ref="D6:J6"/>
    <mergeCell ref="D7:J7"/>
    <mergeCell ref="A2:J2"/>
    <mergeCell ref="A49:A50"/>
    <mergeCell ref="J49:K49"/>
    <mergeCell ref="J50:K50"/>
    <mergeCell ref="A51:A52"/>
    <mergeCell ref="D51:K52"/>
    <mergeCell ref="A55:A63"/>
    <mergeCell ref="K55:K65"/>
    <mergeCell ref="C57:J57"/>
    <mergeCell ref="C58:J58"/>
    <mergeCell ref="C62:J62"/>
    <mergeCell ref="C123:J123"/>
    <mergeCell ref="A69:A70"/>
    <mergeCell ref="J69:K69"/>
    <mergeCell ref="J70:K70"/>
    <mergeCell ref="A71:A72"/>
    <mergeCell ref="D71:K72"/>
    <mergeCell ref="K75:K90"/>
    <mergeCell ref="C77:J77"/>
    <mergeCell ref="C78:J78"/>
    <mergeCell ref="C82:J82"/>
    <mergeCell ref="C83:J83"/>
    <mergeCell ref="C87:J87"/>
    <mergeCell ref="C88:J88"/>
    <mergeCell ref="J115:K115"/>
    <mergeCell ref="A116:A117"/>
    <mergeCell ref="D116:K117"/>
    <mergeCell ref="C93:J93"/>
    <mergeCell ref="K121:K126"/>
    <mergeCell ref="C138:J138"/>
    <mergeCell ref="C139:J139"/>
    <mergeCell ref="A100:A113"/>
    <mergeCell ref="K100:K113"/>
    <mergeCell ref="C102:J102"/>
    <mergeCell ref="C107:J107"/>
    <mergeCell ref="C112:J112"/>
    <mergeCell ref="C113:J113"/>
    <mergeCell ref="A130:A131"/>
    <mergeCell ref="A132:A133"/>
    <mergeCell ref="C124:J124"/>
    <mergeCell ref="C128:J128"/>
    <mergeCell ref="C129:J129"/>
    <mergeCell ref="A94:A95"/>
    <mergeCell ref="A189:J189"/>
    <mergeCell ref="J94:K94"/>
    <mergeCell ref="J95:K95"/>
    <mergeCell ref="A96:A97"/>
    <mergeCell ref="D96:K97"/>
    <mergeCell ref="A114:A115"/>
    <mergeCell ref="J114:K114"/>
    <mergeCell ref="K141:K151"/>
    <mergeCell ref="C143:J143"/>
    <mergeCell ref="C144:J144"/>
    <mergeCell ref="C155:J155"/>
    <mergeCell ref="A159:A160"/>
    <mergeCell ref="C150:J150"/>
    <mergeCell ref="C151:J151"/>
    <mergeCell ref="A157:A158"/>
    <mergeCell ref="C156:J156"/>
  </mergeCells>
  <phoneticPr fontId="0" type="noConversion"/>
  <pageMargins left="0.25" right="0.25" top="0.75" bottom="0.75" header="0.3" footer="0.3"/>
  <pageSetup paperSize="9" scale="71" fitToHeight="0" orientation="landscape" horizontalDpi="4294967293" verticalDpi="4294967293" r:id="rId9"/>
  <headerFooter>
    <oddHeader>&amp;CCLP Logframe: &amp;F</oddHeader>
    <oddFooter>&amp;R&amp;P of &amp;N</oddFooter>
  </headerFooter>
  <rowBreaks count="14" manualBreakCount="14">
    <brk id="7" max="10" man="1"/>
    <brk id="18" max="10" man="1"/>
    <brk id="28" max="10" man="1"/>
    <brk id="38" max="10" man="1"/>
    <brk id="43" max="10" man="1"/>
    <brk id="53" max="10" man="1"/>
    <brk id="73" max="10" man="1"/>
    <brk id="88" max="10" man="1"/>
    <brk id="103" max="10" man="1"/>
    <brk id="124" max="10" man="1"/>
    <brk id="144" max="10" man="1"/>
    <brk id="151" max="10" man="1"/>
    <brk id="172" max="10" man="1"/>
    <brk id="196" max="10" man="1"/>
  </rowBreaks>
  <legacy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
  <sheetViews>
    <sheetView workbookViewId="0">
      <selection activeCell="F8" sqref="F8"/>
    </sheetView>
  </sheetViews>
  <sheetFormatPr defaultRowHeight="12.75" x14ac:dyDescent="0.2"/>
  <cols>
    <col min="1" max="1" width="28.42578125" style="18" customWidth="1"/>
    <col min="2" max="4" width="9.140625" style="18"/>
    <col min="5" max="5" width="36.42578125" style="18" customWidth="1"/>
    <col min="6" max="6" width="17.28515625" style="18" customWidth="1"/>
    <col min="7" max="10" width="9.140625" style="18"/>
    <col min="11" max="11" width="15.140625" style="18" customWidth="1"/>
    <col min="12" max="16384" width="9.140625" style="18"/>
  </cols>
  <sheetData>
    <row r="1" spans="1:11" x14ac:dyDescent="0.2">
      <c r="A1" s="17" t="s">
        <v>138</v>
      </c>
      <c r="B1" s="18">
        <v>3.89</v>
      </c>
    </row>
    <row r="2" spans="1:11" x14ac:dyDescent="0.2">
      <c r="A2" s="17" t="s">
        <v>140</v>
      </c>
      <c r="B2" s="19">
        <v>0.50029999999999997</v>
      </c>
    </row>
    <row r="3" spans="1:11" x14ac:dyDescent="0.2">
      <c r="A3" s="17" t="s">
        <v>139</v>
      </c>
      <c r="B3" s="19">
        <v>0.49969999999999998</v>
      </c>
    </row>
    <row r="4" spans="1:11" ht="13.5" thickBot="1" x14ac:dyDescent="0.25"/>
    <row r="5" spans="1:11" x14ac:dyDescent="0.2">
      <c r="D5" s="20"/>
      <c r="E5" s="21"/>
      <c r="F5" s="21"/>
      <c r="G5" s="21"/>
      <c r="H5" s="21"/>
      <c r="I5" s="22"/>
    </row>
    <row r="6" spans="1:11" ht="21" thickBot="1" x14ac:dyDescent="0.25">
      <c r="D6" s="23"/>
      <c r="E6" s="24" t="s">
        <v>145</v>
      </c>
      <c r="F6" s="25"/>
      <c r="G6" s="25"/>
      <c r="H6" s="25"/>
      <c r="I6" s="26"/>
      <c r="K6" s="132" t="s">
        <v>225</v>
      </c>
    </row>
    <row r="7" spans="1:11" ht="24.75" customHeight="1" thickBot="1" x14ac:dyDescent="0.25">
      <c r="D7" s="23"/>
      <c r="E7" s="30" t="s">
        <v>141</v>
      </c>
      <c r="F7" s="31">
        <v>62487</v>
      </c>
      <c r="G7" s="25"/>
      <c r="H7" s="25"/>
      <c r="I7" s="26"/>
      <c r="K7" s="33">
        <f>F7*0.85</f>
        <v>53113.95</v>
      </c>
    </row>
    <row r="8" spans="1:11" ht="24.75" customHeight="1" thickBot="1" x14ac:dyDescent="0.25">
      <c r="D8" s="23"/>
      <c r="E8" s="32" t="s">
        <v>143</v>
      </c>
      <c r="F8" s="33">
        <v>62487</v>
      </c>
      <c r="G8" s="25"/>
      <c r="H8" s="25"/>
      <c r="I8" s="26"/>
      <c r="K8" s="33">
        <f>F8*0.85</f>
        <v>53113.95</v>
      </c>
    </row>
    <row r="9" spans="1:11" ht="24.75" customHeight="1" thickBot="1" x14ac:dyDescent="0.25">
      <c r="D9" s="23"/>
      <c r="E9" s="32" t="s">
        <v>142</v>
      </c>
      <c r="F9" s="33">
        <f>F8*B2</f>
        <v>31262.246099999997</v>
      </c>
      <c r="G9" s="25"/>
      <c r="H9" s="25"/>
      <c r="I9" s="26"/>
      <c r="K9" s="33"/>
    </row>
    <row r="10" spans="1:11" ht="24.75" customHeight="1" thickBot="1" x14ac:dyDescent="0.25">
      <c r="D10" s="23"/>
      <c r="E10" s="32" t="s">
        <v>144</v>
      </c>
      <c r="F10" s="33">
        <f>F8*B3</f>
        <v>31224.7539</v>
      </c>
      <c r="G10" s="25"/>
      <c r="H10" s="25"/>
      <c r="I10" s="26"/>
      <c r="K10" s="33"/>
    </row>
    <row r="11" spans="1:11" x14ac:dyDescent="0.2">
      <c r="D11" s="23"/>
      <c r="E11" s="25"/>
      <c r="F11" s="25"/>
      <c r="G11" s="25"/>
      <c r="H11" s="25"/>
      <c r="I11" s="26"/>
    </row>
    <row r="12" spans="1:11" ht="13.5" thickBot="1" x14ac:dyDescent="0.25">
      <c r="D12" s="27"/>
      <c r="E12" s="28"/>
      <c r="F12" s="28"/>
      <c r="G12" s="28"/>
      <c r="H12" s="28"/>
      <c r="I12" s="29"/>
    </row>
  </sheetData>
  <customSheetViews>
    <customSheetView guid="{760B1406-00EB-4B33-AACD-C2A773DD9881}">
      <selection activeCell="F7" sqref="F7"/>
      <pageMargins left="0.7" right="0.7" top="0.75" bottom="0.75" header="0.3" footer="0.3"/>
    </customSheetView>
    <customSheetView guid="{DCA26A04-A9C0-4B80-9C0F-F513587D8AA5}" showRuler="0">
      <pageMargins left="0.7" right="0.7" top="0.75" bottom="0.75" header="0.3" footer="0.3"/>
      <headerFooter alignWithMargins="0"/>
    </customSheetView>
    <customSheetView guid="{6CD84B35-C577-45C0-9B79-F2EDEF647146}" showRuler="0">
      <pageMargins left="0.7" right="0.7" top="0.75" bottom="0.75" header="0.3" footer="0.3"/>
      <headerFooter alignWithMargins="0"/>
    </customSheetView>
    <customSheetView guid="{E99B674E-3D7F-4607-AB4A-E18B019CABB8}" showRuler="0">
      <pageMargins left="0.7" right="0.7" top="0.75" bottom="0.75" header="0.3" footer="0.3"/>
      <headerFooter alignWithMargins="0"/>
    </customSheetView>
    <customSheetView guid="{0103FE6A-D128-4DA5-B12A-4954119736F3}" showRuler="0">
      <pageMargins left="0.7" right="0.7" top="0.75" bottom="0.75" header="0.3" footer="0.3"/>
      <headerFooter alignWithMargins="0"/>
    </customSheetView>
    <customSheetView guid="{36E8B7A2-4AA6-45FC-9405-6D7024960791}">
      <selection activeCell="F8" sqref="F8"/>
      <pageMargins left="0.7" right="0.7" top="0.75" bottom="0.75" header="0.3" footer="0.3"/>
    </customSheetView>
    <customSheetView guid="{8542C28A-4441-4044-B859-43342C74D349}">
      <selection activeCell="A12" sqref="A12:B14"/>
      <pageMargins left="0.7" right="0.7" top="0.75" bottom="0.75" header="0.3" footer="0.3"/>
    </customSheetView>
    <customSheetView guid="{AD53D7EF-1D74-4944-8C25-CCACD6B3F87A}">
      <selection activeCell="F8" sqref="F8"/>
      <pageMargins left="0.7" right="0.7" top="0.75" bottom="0.75" header="0.3" footer="0.3"/>
    </customSheetView>
  </customSheetViews>
  <phoneticPr fontId="0" type="noConversion"/>
  <pageMargins left="0.7" right="0.7" top="0.75" bottom="0.75" header="0.3" footer="0.3"/>
  <pageSetup paperSize="9" orientation="portrait"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1"/>
  <sheetViews>
    <sheetView workbookViewId="0">
      <selection activeCell="H9" sqref="H9"/>
    </sheetView>
  </sheetViews>
  <sheetFormatPr defaultRowHeight="12" x14ac:dyDescent="0.2"/>
  <cols>
    <col min="1" max="1" width="3.5703125" style="129" customWidth="1"/>
    <col min="2" max="2" width="12" style="129" customWidth="1"/>
    <col min="3" max="3" width="20.85546875" style="129" customWidth="1"/>
    <col min="4" max="4" width="20.42578125" style="129" customWidth="1"/>
    <col min="5" max="5" width="28.5703125" style="129" customWidth="1"/>
    <col min="6" max="7" width="15.7109375" style="129" customWidth="1"/>
    <col min="8" max="8" width="16.85546875" style="129" customWidth="1"/>
    <col min="9" max="16384" width="9.140625" style="129"/>
  </cols>
  <sheetData>
    <row r="1" spans="2:11" ht="12.75" thickBot="1" x14ac:dyDescent="0.25"/>
    <row r="2" spans="2:11" ht="24.75" thickBot="1" x14ac:dyDescent="0.25">
      <c r="B2" s="139" t="s">
        <v>344</v>
      </c>
      <c r="C2" s="140" t="s">
        <v>345</v>
      </c>
      <c r="D2" s="140" t="s">
        <v>346</v>
      </c>
      <c r="E2" s="140" t="s">
        <v>347</v>
      </c>
      <c r="F2" s="140" t="s">
        <v>348</v>
      </c>
      <c r="G2" s="140" t="s">
        <v>349</v>
      </c>
      <c r="H2" s="141" t="s">
        <v>224</v>
      </c>
    </row>
    <row r="3" spans="2:11" ht="13.5" x14ac:dyDescent="0.2">
      <c r="B3" s="142">
        <v>2.1</v>
      </c>
      <c r="C3" s="143">
        <v>40269</v>
      </c>
      <c r="D3" s="144">
        <v>40313</v>
      </c>
      <c r="E3" s="145">
        <v>40908</v>
      </c>
      <c r="F3" s="146">
        <f>SUM((E3-C3)/365)*12</f>
        <v>21.008219178082193</v>
      </c>
      <c r="G3" s="146">
        <f>SUM((E3-D3)/365)*12</f>
        <v>19.56164383561644</v>
      </c>
      <c r="H3" s="147">
        <v>5004</v>
      </c>
    </row>
    <row r="4" spans="2:11" ht="13.5" x14ac:dyDescent="0.2">
      <c r="B4" s="148">
        <v>2.2000000000000002</v>
      </c>
      <c r="C4" s="149">
        <v>40360</v>
      </c>
      <c r="D4" s="150">
        <v>40451</v>
      </c>
      <c r="E4" s="150">
        <v>41090</v>
      </c>
      <c r="F4" s="146">
        <f t="shared" ref="F4:F8" si="0">SUM((E4-C4)/365)*12</f>
        <v>24</v>
      </c>
      <c r="G4" s="146">
        <f t="shared" ref="G4:G8" si="1">SUM((E4-D4)/365)*12</f>
        <v>21.008219178082193</v>
      </c>
      <c r="H4" s="151">
        <v>12109</v>
      </c>
      <c r="I4" s="130"/>
      <c r="J4" s="130"/>
      <c r="K4" s="130"/>
    </row>
    <row r="5" spans="2:11" ht="13.5" x14ac:dyDescent="0.2">
      <c r="B5" s="148">
        <v>2.2999999999999998</v>
      </c>
      <c r="C5" s="149">
        <v>40725</v>
      </c>
      <c r="D5" s="150">
        <v>40816</v>
      </c>
      <c r="E5" s="150">
        <v>41455</v>
      </c>
      <c r="F5" s="146">
        <f t="shared" si="0"/>
        <v>24</v>
      </c>
      <c r="G5" s="146">
        <f t="shared" si="1"/>
        <v>21.008219178082193</v>
      </c>
      <c r="H5" s="151">
        <v>17435</v>
      </c>
      <c r="I5" s="130"/>
      <c r="J5" s="131"/>
      <c r="K5" s="130"/>
    </row>
    <row r="6" spans="2:11" ht="13.5" x14ac:dyDescent="0.2">
      <c r="B6" s="148">
        <v>2.4</v>
      </c>
      <c r="C6" s="149">
        <v>41091</v>
      </c>
      <c r="D6" s="150">
        <v>41182</v>
      </c>
      <c r="E6" s="150">
        <v>41820</v>
      </c>
      <c r="F6" s="146">
        <f t="shared" si="0"/>
        <v>23.967123287671232</v>
      </c>
      <c r="G6" s="146">
        <f t="shared" si="1"/>
        <v>20.975342465753425</v>
      </c>
      <c r="H6" s="151">
        <v>16309</v>
      </c>
      <c r="I6" s="130"/>
      <c r="J6" s="131"/>
      <c r="K6" s="130"/>
    </row>
    <row r="7" spans="2:11" ht="13.5" x14ac:dyDescent="0.2">
      <c r="B7" s="148">
        <v>2.5</v>
      </c>
      <c r="C7" s="149">
        <v>41456</v>
      </c>
      <c r="D7" s="150">
        <v>41532</v>
      </c>
      <c r="E7" s="150">
        <v>42185</v>
      </c>
      <c r="F7" s="146">
        <f t="shared" si="0"/>
        <v>23.967123287671232</v>
      </c>
      <c r="G7" s="146">
        <f t="shared" si="1"/>
        <v>21.468493150684932</v>
      </c>
      <c r="H7" s="151">
        <v>13579</v>
      </c>
      <c r="I7" s="130"/>
      <c r="J7" s="130"/>
      <c r="K7" s="130"/>
    </row>
    <row r="8" spans="2:11" ht="14.25" thickBot="1" x14ac:dyDescent="0.25">
      <c r="B8" s="152">
        <v>2.6</v>
      </c>
      <c r="C8" s="153">
        <v>41821</v>
      </c>
      <c r="D8" s="150">
        <v>41883</v>
      </c>
      <c r="E8" s="154">
        <v>42429</v>
      </c>
      <c r="F8" s="146">
        <f t="shared" si="0"/>
        <v>19.989041095890411</v>
      </c>
      <c r="G8" s="146">
        <f t="shared" si="1"/>
        <v>17.950684931506849</v>
      </c>
      <c r="H8" s="155">
        <v>13590</v>
      </c>
    </row>
    <row r="9" spans="2:11" ht="14.25" thickBot="1" x14ac:dyDescent="0.25">
      <c r="B9" s="156"/>
      <c r="C9" s="157"/>
      <c r="D9" s="157"/>
      <c r="E9" s="157"/>
      <c r="F9" s="157"/>
      <c r="G9" s="157"/>
      <c r="H9" s="158">
        <f>SUM(H3:H8)</f>
        <v>78026</v>
      </c>
    </row>
    <row r="11" spans="2:11" ht="65.25" customHeight="1" x14ac:dyDescent="0.2">
      <c r="B11" s="185" t="s">
        <v>350</v>
      </c>
      <c r="C11" s="185"/>
      <c r="D11" s="185"/>
      <c r="E11" s="185"/>
      <c r="F11" s="185"/>
      <c r="G11" s="185"/>
      <c r="H11" s="185"/>
    </row>
  </sheetData>
  <mergeCells count="1">
    <mergeCell ref="B11:H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Logframe</vt:lpstr>
      <vt:lpstr>Conversions</vt:lpstr>
      <vt:lpstr>Cohort Phases 08 June 15</vt:lpstr>
      <vt:lpstr>Logframe!_ftnref1</vt:lpstr>
      <vt:lpstr>Logframe!Print_Area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 Pritchard</dc:creator>
  <cp:keywords>CLP;Logframe</cp:keywords>
  <cp:lastModifiedBy>Mat Pritchard</cp:lastModifiedBy>
  <cp:lastPrinted>2014-06-12T03:06:28Z</cp:lastPrinted>
  <dcterms:created xsi:type="dcterms:W3CDTF">2012-09-16T08:49:03Z</dcterms:created>
  <dcterms:modified xsi:type="dcterms:W3CDTF">2015-06-29T03:36:52Z</dcterms:modified>
</cp:coreProperties>
</file>